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on_p4\EGYETEM\Tanszék\ABÉT\Oktatott gyakorlataim\Bim-BSc-lab\"/>
    </mc:Choice>
  </mc:AlternateContent>
  <bookViews>
    <workbookView xWindow="-135" yWindow="210" windowWidth="12120" windowHeight="7965" tabRatio="598" firstSheet="1" activeTab="1"/>
  </bookViews>
  <sheets>
    <sheet name="BiomBSc összes" sheetId="8" r:id="rId1"/>
    <sheet name="BiomBSc összes módosított (2)" sheetId="10" r:id="rId2"/>
    <sheet name="BiomBSc 19" sheetId="5" r:id="rId3"/>
    <sheet name="BiomBSc 20" sheetId="6" r:id="rId4"/>
    <sheet name="BiomBSc 21" sheetId="7" r:id="rId5"/>
    <sheet name="környMSc" sheetId="4" r:id="rId6"/>
  </sheets>
  <definedNames>
    <definedName name="_xlnm.Print_Area" localSheetId="2">'BiomBSc 19'!$A$3:$I$41</definedName>
    <definedName name="_xlnm.Print_Area" localSheetId="3">'BiomBSc 20'!$A$3:$I$42</definedName>
    <definedName name="_xlnm.Print_Area" localSheetId="4">'BiomBSc 21'!$A$3:$I$42</definedName>
    <definedName name="_xlnm.Print_Area" localSheetId="0">'BiomBSc összes'!$B$3:$K$116</definedName>
    <definedName name="_xlnm.Print_Area" localSheetId="1">'BiomBSc összes módosított (2)'!$B$3:$J$116</definedName>
    <definedName name="_xlnm.Print_Area" localSheetId="5">környMSc!$A$3:$H$42</definedName>
  </definedNames>
  <calcPr calcId="152511"/>
</workbook>
</file>

<file path=xl/calcChain.xml><?xml version="1.0" encoding="utf-8"?>
<calcChain xmlns="http://schemas.openxmlformats.org/spreadsheetml/2006/main">
  <c r="I118" i="10" l="1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9" i="4"/>
  <c r="I8" i="4"/>
  <c r="I5" i="4"/>
  <c r="I6" i="4"/>
  <c r="I7" i="4"/>
  <c r="I4" i="4"/>
  <c r="J4" i="10"/>
  <c r="J5" i="10"/>
  <c r="J6" i="10"/>
  <c r="J7" i="10"/>
  <c r="J8" i="10"/>
  <c r="K8" i="10" s="1"/>
  <c r="L8" i="10" s="1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K24" i="10" s="1"/>
  <c r="L24" i="10" s="1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K112" i="10" s="1"/>
  <c r="L112" i="10" s="1"/>
  <c r="J113" i="10"/>
  <c r="K113" i="10" s="1"/>
  <c r="L113" i="10" s="1"/>
  <c r="J114" i="10"/>
  <c r="K114" i="10" s="1"/>
  <c r="L114" i="10" s="1"/>
  <c r="J115" i="10"/>
  <c r="K115" i="10" s="1"/>
  <c r="L115" i="10" s="1"/>
  <c r="J116" i="10"/>
  <c r="J3" i="10"/>
  <c r="G118" i="10"/>
  <c r="F118" i="10"/>
  <c r="E118" i="10"/>
  <c r="D118" i="10"/>
  <c r="C118" i="10"/>
  <c r="G117" i="10"/>
  <c r="F117" i="10"/>
  <c r="E117" i="10"/>
  <c r="D117" i="10"/>
  <c r="C117" i="10"/>
  <c r="K116" i="10"/>
  <c r="L116" i="10" s="1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K42" i="10" s="1"/>
  <c r="L42" i="10" s="1"/>
  <c r="H41" i="10"/>
  <c r="H40" i="10"/>
  <c r="H39" i="10"/>
  <c r="H38" i="10"/>
  <c r="K38" i="10" s="1"/>
  <c r="L38" i="10" s="1"/>
  <c r="H37" i="10"/>
  <c r="H36" i="10"/>
  <c r="H35" i="10"/>
  <c r="H34" i="10"/>
  <c r="K34" i="10" s="1"/>
  <c r="L34" i="10" s="1"/>
  <c r="H33" i="10"/>
  <c r="H32" i="10"/>
  <c r="H31" i="10"/>
  <c r="H30" i="10"/>
  <c r="K30" i="10" s="1"/>
  <c r="L30" i="10" s="1"/>
  <c r="H29" i="10"/>
  <c r="K29" i="10" s="1"/>
  <c r="L29" i="10" s="1"/>
  <c r="H28" i="10"/>
  <c r="H27" i="10"/>
  <c r="H26" i="10"/>
  <c r="H25" i="10"/>
  <c r="K25" i="10" s="1"/>
  <c r="L25" i="10" s="1"/>
  <c r="H24" i="10"/>
  <c r="H23" i="10"/>
  <c r="H22" i="10"/>
  <c r="K22" i="10" s="1"/>
  <c r="L22" i="10" s="1"/>
  <c r="H21" i="10"/>
  <c r="K21" i="10" s="1"/>
  <c r="L21" i="10" s="1"/>
  <c r="H20" i="10"/>
  <c r="H19" i="10"/>
  <c r="H18" i="10"/>
  <c r="K18" i="10" s="1"/>
  <c r="L18" i="10" s="1"/>
  <c r="H17" i="10"/>
  <c r="K17" i="10" s="1"/>
  <c r="L17" i="10" s="1"/>
  <c r="H16" i="10"/>
  <c r="H15" i="10"/>
  <c r="H14" i="10"/>
  <c r="K14" i="10" s="1"/>
  <c r="L14" i="10" s="1"/>
  <c r="H13" i="10"/>
  <c r="K13" i="10" s="1"/>
  <c r="L13" i="10" s="1"/>
  <c r="H12" i="10"/>
  <c r="H11" i="10"/>
  <c r="H10" i="10"/>
  <c r="K10" i="10" s="1"/>
  <c r="L10" i="10" s="1"/>
  <c r="H9" i="10"/>
  <c r="K9" i="10" s="1"/>
  <c r="L9" i="10" s="1"/>
  <c r="H8" i="10"/>
  <c r="H7" i="10"/>
  <c r="H6" i="10"/>
  <c r="K6" i="10" s="1"/>
  <c r="L6" i="10" s="1"/>
  <c r="H5" i="10"/>
  <c r="K5" i="10" s="1"/>
  <c r="L5" i="10" s="1"/>
  <c r="H4" i="10"/>
  <c r="H3" i="10"/>
  <c r="K4" i="10" l="1"/>
  <c r="L4" i="10" s="1"/>
  <c r="K12" i="10"/>
  <c r="L12" i="10" s="1"/>
  <c r="K16" i="10"/>
  <c r="L16" i="10" s="1"/>
  <c r="K28" i="10"/>
  <c r="L28" i="10" s="1"/>
  <c r="K20" i="10"/>
  <c r="L20" i="10" s="1"/>
  <c r="K31" i="10"/>
  <c r="L31" i="10" s="1"/>
  <c r="K27" i="10"/>
  <c r="L27" i="10" s="1"/>
  <c r="K23" i="10"/>
  <c r="L23" i="10" s="1"/>
  <c r="K19" i="10"/>
  <c r="L19" i="10" s="1"/>
  <c r="K15" i="10"/>
  <c r="L15" i="10" s="1"/>
  <c r="K11" i="10"/>
  <c r="L11" i="10" s="1"/>
  <c r="K7" i="10"/>
  <c r="L7" i="10" s="1"/>
  <c r="K40" i="10"/>
  <c r="L40" i="10" s="1"/>
  <c r="K68" i="10"/>
  <c r="L68" i="10" s="1"/>
  <c r="K72" i="10"/>
  <c r="L72" i="10" s="1"/>
  <c r="K26" i="10"/>
  <c r="L26" i="10" s="1"/>
  <c r="K3" i="10"/>
  <c r="L3" i="10" s="1"/>
  <c r="K59" i="10"/>
  <c r="L59" i="10" s="1"/>
  <c r="K71" i="10"/>
  <c r="L71" i="10" s="1"/>
  <c r="K47" i="10"/>
  <c r="L47" i="10" s="1"/>
  <c r="K51" i="10"/>
  <c r="L51" i="10" s="1"/>
  <c r="K55" i="10"/>
  <c r="L55" i="10" s="1"/>
  <c r="K63" i="10"/>
  <c r="L63" i="10" s="1"/>
  <c r="K67" i="10"/>
  <c r="L67" i="10" s="1"/>
  <c r="K75" i="10"/>
  <c r="L75" i="10" s="1"/>
  <c r="K79" i="10"/>
  <c r="L79" i="10" s="1"/>
  <c r="K83" i="10"/>
  <c r="L83" i="10" s="1"/>
  <c r="K87" i="10"/>
  <c r="L87" i="10" s="1"/>
  <c r="K91" i="10"/>
  <c r="L91" i="10" s="1"/>
  <c r="K95" i="10"/>
  <c r="L95" i="10" s="1"/>
  <c r="K99" i="10"/>
  <c r="L99" i="10" s="1"/>
  <c r="K103" i="10"/>
  <c r="L103" i="10" s="1"/>
  <c r="K107" i="10"/>
  <c r="L107" i="10" s="1"/>
  <c r="K111" i="10"/>
  <c r="L111" i="10" s="1"/>
  <c r="K41" i="10"/>
  <c r="L41" i="10" s="1"/>
  <c r="K33" i="10"/>
  <c r="L33" i="10" s="1"/>
  <c r="K45" i="10"/>
  <c r="L45" i="10" s="1"/>
  <c r="K49" i="10"/>
  <c r="L49" i="10" s="1"/>
  <c r="K53" i="10"/>
  <c r="L53" i="10" s="1"/>
  <c r="K57" i="10"/>
  <c r="L57" i="10" s="1"/>
  <c r="K61" i="10"/>
  <c r="L61" i="10" s="1"/>
  <c r="K65" i="10"/>
  <c r="L65" i="10" s="1"/>
  <c r="K69" i="10"/>
  <c r="L69" i="10" s="1"/>
  <c r="K73" i="10"/>
  <c r="L73" i="10" s="1"/>
  <c r="K77" i="10"/>
  <c r="L77" i="10" s="1"/>
  <c r="K81" i="10"/>
  <c r="L81" i="10" s="1"/>
  <c r="K85" i="10"/>
  <c r="L85" i="10" s="1"/>
  <c r="K89" i="10"/>
  <c r="L89" i="10" s="1"/>
  <c r="K93" i="10"/>
  <c r="L93" i="10" s="1"/>
  <c r="K97" i="10"/>
  <c r="L97" i="10" s="1"/>
  <c r="K101" i="10"/>
  <c r="L101" i="10" s="1"/>
  <c r="K105" i="10"/>
  <c r="L105" i="10" s="1"/>
  <c r="K109" i="10"/>
  <c r="L109" i="10" s="1"/>
  <c r="K37" i="10"/>
  <c r="L37" i="10" s="1"/>
  <c r="J117" i="10"/>
  <c r="H117" i="10"/>
  <c r="K32" i="10"/>
  <c r="L32" i="10" s="1"/>
  <c r="K36" i="10"/>
  <c r="L36" i="10" s="1"/>
  <c r="K44" i="10"/>
  <c r="L44" i="10" s="1"/>
  <c r="K46" i="10"/>
  <c r="L46" i="10" s="1"/>
  <c r="K48" i="10"/>
  <c r="L48" i="10" s="1"/>
  <c r="K50" i="10"/>
  <c r="L50" i="10" s="1"/>
  <c r="K52" i="10"/>
  <c r="L52" i="10" s="1"/>
  <c r="K54" i="10"/>
  <c r="L54" i="10" s="1"/>
  <c r="K56" i="10"/>
  <c r="L56" i="10" s="1"/>
  <c r="K58" i="10"/>
  <c r="L58" i="10" s="1"/>
  <c r="K60" i="10"/>
  <c r="L60" i="10" s="1"/>
  <c r="K62" i="10"/>
  <c r="L62" i="10" s="1"/>
  <c r="K64" i="10"/>
  <c r="L64" i="10" s="1"/>
  <c r="K66" i="10"/>
  <c r="L66" i="10" s="1"/>
  <c r="K70" i="10"/>
  <c r="L70" i="10" s="1"/>
  <c r="K74" i="10"/>
  <c r="L74" i="10" s="1"/>
  <c r="K76" i="10"/>
  <c r="L76" i="10" s="1"/>
  <c r="K78" i="10"/>
  <c r="L78" i="10" s="1"/>
  <c r="K80" i="10"/>
  <c r="L80" i="10" s="1"/>
  <c r="K82" i="10"/>
  <c r="L82" i="10" s="1"/>
  <c r="K84" i="10"/>
  <c r="L84" i="10" s="1"/>
  <c r="K86" i="10"/>
  <c r="L86" i="10" s="1"/>
  <c r="K88" i="10"/>
  <c r="L88" i="10" s="1"/>
  <c r="K90" i="10"/>
  <c r="L90" i="10" s="1"/>
  <c r="K92" i="10"/>
  <c r="L92" i="10" s="1"/>
  <c r="K94" i="10"/>
  <c r="L94" i="10" s="1"/>
  <c r="K96" i="10"/>
  <c r="L96" i="10" s="1"/>
  <c r="K98" i="10"/>
  <c r="L98" i="10" s="1"/>
  <c r="K100" i="10"/>
  <c r="L100" i="10" s="1"/>
  <c r="K102" i="10"/>
  <c r="L102" i="10" s="1"/>
  <c r="K104" i="10"/>
  <c r="L104" i="10" s="1"/>
  <c r="K106" i="10"/>
  <c r="L106" i="10" s="1"/>
  <c r="K108" i="10"/>
  <c r="L108" i="10" s="1"/>
  <c r="K110" i="10"/>
  <c r="L110" i="10" s="1"/>
  <c r="J118" i="10"/>
  <c r="K35" i="10"/>
  <c r="L35" i="10" s="1"/>
  <c r="K39" i="10"/>
  <c r="L39" i="10" s="1"/>
  <c r="K43" i="10"/>
  <c r="L43" i="10" s="1"/>
  <c r="K116" i="8"/>
  <c r="L116" i="8" s="1"/>
  <c r="M116" i="8" s="1"/>
  <c r="K115" i="8"/>
  <c r="L115" i="8" s="1"/>
  <c r="M115" i="8" s="1"/>
  <c r="L114" i="8"/>
  <c r="M114" i="8" s="1"/>
  <c r="K114" i="8"/>
  <c r="K113" i="8"/>
  <c r="L113" i="8" s="1"/>
  <c r="M113" i="8" s="1"/>
  <c r="L112" i="8"/>
  <c r="M112" i="8" s="1"/>
  <c r="K112" i="8"/>
  <c r="K111" i="8"/>
  <c r="K76" i="8"/>
  <c r="K110" i="8"/>
  <c r="K39" i="8"/>
  <c r="K109" i="8"/>
  <c r="K38" i="8"/>
  <c r="K108" i="8"/>
  <c r="K75" i="8"/>
  <c r="K37" i="8"/>
  <c r="K107" i="8"/>
  <c r="K74" i="8"/>
  <c r="K36" i="8"/>
  <c r="K106" i="8"/>
  <c r="K73" i="8"/>
  <c r="K72" i="8"/>
  <c r="K35" i="8"/>
  <c r="K34" i="8"/>
  <c r="K71" i="8"/>
  <c r="K70" i="8"/>
  <c r="K105" i="8"/>
  <c r="K104" i="8"/>
  <c r="K33" i="8"/>
  <c r="K103" i="8"/>
  <c r="K102" i="8"/>
  <c r="K69" i="8"/>
  <c r="K68" i="8"/>
  <c r="K32" i="8"/>
  <c r="K31" i="8"/>
  <c r="K101" i="8"/>
  <c r="K30" i="8"/>
  <c r="K100" i="8"/>
  <c r="K29" i="8"/>
  <c r="K67" i="8"/>
  <c r="K66" i="8"/>
  <c r="K65" i="8"/>
  <c r="K64" i="8"/>
  <c r="K28" i="8"/>
  <c r="K99" i="8"/>
  <c r="K27" i="8"/>
  <c r="K26" i="8"/>
  <c r="K25" i="8"/>
  <c r="K98" i="8"/>
  <c r="K24" i="8"/>
  <c r="K23" i="8"/>
  <c r="K97" i="8"/>
  <c r="K22" i="8"/>
  <c r="K96" i="8"/>
  <c r="K63" i="8"/>
  <c r="K62" i="8"/>
  <c r="K61" i="8"/>
  <c r="K21" i="8"/>
  <c r="K95" i="8"/>
  <c r="K94" i="8"/>
  <c r="K93" i="8"/>
  <c r="K60" i="8"/>
  <c r="K59" i="8"/>
  <c r="K58" i="8"/>
  <c r="K57" i="8"/>
  <c r="K20" i="8"/>
  <c r="K19" i="8"/>
  <c r="K92" i="8"/>
  <c r="K91" i="8"/>
  <c r="K18" i="8"/>
  <c r="K90" i="8"/>
  <c r="K56" i="8"/>
  <c r="K17" i="8"/>
  <c r="K89" i="8"/>
  <c r="K16" i="8"/>
  <c r="K15" i="8"/>
  <c r="K55" i="8"/>
  <c r="K88" i="8"/>
  <c r="K14" i="8"/>
  <c r="K87" i="8"/>
  <c r="K54" i="8"/>
  <c r="K53" i="8"/>
  <c r="K52" i="8"/>
  <c r="K86" i="8"/>
  <c r="K13" i="8"/>
  <c r="K85" i="8"/>
  <c r="K51" i="8"/>
  <c r="K50" i="8"/>
  <c r="K12" i="8"/>
  <c r="K84" i="8"/>
  <c r="K49" i="8"/>
  <c r="K48" i="8"/>
  <c r="K11" i="8"/>
  <c r="K47" i="8"/>
  <c r="K10" i="8"/>
  <c r="K83" i="8"/>
  <c r="K82" i="8"/>
  <c r="K81" i="8"/>
  <c r="K9" i="8"/>
  <c r="K46" i="8"/>
  <c r="K8" i="8"/>
  <c r="K45" i="8"/>
  <c r="K80" i="8"/>
  <c r="K79" i="8"/>
  <c r="K78" i="8"/>
  <c r="K44" i="8"/>
  <c r="K7" i="8"/>
  <c r="K6" i="8"/>
  <c r="K77" i="8"/>
  <c r="K5" i="8"/>
  <c r="K43" i="8"/>
  <c r="L117" i="10" l="1"/>
  <c r="L118" i="10"/>
  <c r="K118" i="10"/>
  <c r="K117" i="10"/>
  <c r="K42" i="8"/>
  <c r="K3" i="8"/>
  <c r="K4" i="8"/>
  <c r="K41" i="8"/>
  <c r="K40" i="8"/>
  <c r="B43" i="4" l="1"/>
  <c r="C43" i="4"/>
  <c r="D43" i="4"/>
  <c r="E43" i="4"/>
  <c r="F43" i="4"/>
  <c r="H43" i="4"/>
  <c r="B44" i="4"/>
  <c r="C44" i="4"/>
  <c r="D44" i="4"/>
  <c r="E44" i="4"/>
  <c r="F44" i="4"/>
  <c r="H44" i="4"/>
  <c r="J118" i="8"/>
  <c r="I3" i="8"/>
  <c r="L3" i="8" s="1"/>
  <c r="M3" i="8" s="1"/>
  <c r="I44" i="4" l="1"/>
  <c r="I43" i="4"/>
  <c r="E117" i="8"/>
  <c r="F117" i="8"/>
  <c r="G117" i="8"/>
  <c r="H117" i="8"/>
  <c r="E118" i="8"/>
  <c r="F118" i="8"/>
  <c r="G118" i="8"/>
  <c r="H118" i="8"/>
  <c r="D118" i="8"/>
  <c r="D117" i="8"/>
  <c r="I53" i="8" l="1"/>
  <c r="L53" i="8" s="1"/>
  <c r="M53" i="8" s="1"/>
  <c r="I52" i="8"/>
  <c r="L52" i="8" s="1"/>
  <c r="M52" i="8" s="1"/>
  <c r="H11" i="5"/>
  <c r="H12" i="5"/>
  <c r="J12" i="5" s="1"/>
  <c r="K12" i="5" s="1"/>
  <c r="H13" i="5"/>
  <c r="H14" i="5"/>
  <c r="J14" i="5" s="1"/>
  <c r="K14" i="5" s="1"/>
  <c r="H15" i="5"/>
  <c r="H16" i="5"/>
  <c r="H17" i="5"/>
  <c r="H18" i="5"/>
  <c r="J18" i="5" s="1"/>
  <c r="K18" i="5" s="1"/>
  <c r="H19" i="5"/>
  <c r="H20" i="5"/>
  <c r="H21" i="5"/>
  <c r="H22" i="5"/>
  <c r="J22" i="5" s="1"/>
  <c r="K22" i="5" s="1"/>
  <c r="H23" i="5"/>
  <c r="H24" i="5"/>
  <c r="H25" i="5"/>
  <c r="H26" i="5"/>
  <c r="J26" i="5" s="1"/>
  <c r="K26" i="5" s="1"/>
  <c r="H27" i="5"/>
  <c r="H28" i="5"/>
  <c r="J28" i="5" s="1"/>
  <c r="K28" i="5" s="1"/>
  <c r="H29" i="5"/>
  <c r="H30" i="5"/>
  <c r="J30" i="5" s="1"/>
  <c r="K30" i="5" s="1"/>
  <c r="H31" i="5"/>
  <c r="H32" i="5"/>
  <c r="H33" i="5"/>
  <c r="H34" i="5"/>
  <c r="J34" i="5" s="1"/>
  <c r="K34" i="5" s="1"/>
  <c r="H35" i="5"/>
  <c r="H36" i="5"/>
  <c r="H37" i="5"/>
  <c r="H38" i="5"/>
  <c r="J38" i="5" s="1"/>
  <c r="K38" i="5" s="1"/>
  <c r="H39" i="5"/>
  <c r="H40" i="5"/>
  <c r="H41" i="5"/>
  <c r="H11" i="6"/>
  <c r="H12" i="6"/>
  <c r="H13" i="6"/>
  <c r="J13" i="6" s="1"/>
  <c r="K13" i="6" s="1"/>
  <c r="H14" i="6"/>
  <c r="H15" i="6"/>
  <c r="H16" i="6"/>
  <c r="J16" i="6" s="1"/>
  <c r="K16" i="6" s="1"/>
  <c r="H17" i="6"/>
  <c r="J17" i="6" s="1"/>
  <c r="K17" i="6" s="1"/>
  <c r="H18" i="6"/>
  <c r="J18" i="6" s="1"/>
  <c r="K18" i="6" s="1"/>
  <c r="H19" i="6"/>
  <c r="H20" i="6"/>
  <c r="H21" i="6"/>
  <c r="H22" i="6"/>
  <c r="H23" i="6"/>
  <c r="J23" i="6" s="1"/>
  <c r="K23" i="6" s="1"/>
  <c r="H24" i="6"/>
  <c r="H25" i="6"/>
  <c r="J25" i="6" s="1"/>
  <c r="K25" i="6" s="1"/>
  <c r="H26" i="6"/>
  <c r="H27" i="6"/>
  <c r="H28" i="6"/>
  <c r="H29" i="6"/>
  <c r="J29" i="6" s="1"/>
  <c r="K29" i="6" s="1"/>
  <c r="H30" i="6"/>
  <c r="H31" i="6"/>
  <c r="H32" i="6"/>
  <c r="J32" i="6" s="1"/>
  <c r="K32" i="6" s="1"/>
  <c r="H33" i="6"/>
  <c r="J33" i="6" s="1"/>
  <c r="K33" i="6" s="1"/>
  <c r="H34" i="6"/>
  <c r="H35" i="6"/>
  <c r="H36" i="6"/>
  <c r="J36" i="6" s="1"/>
  <c r="K36" i="6" s="1"/>
  <c r="H37" i="6"/>
  <c r="J37" i="6" s="1"/>
  <c r="K37" i="6" s="1"/>
  <c r="H38" i="6"/>
  <c r="H39" i="6"/>
  <c r="J39" i="6" s="1"/>
  <c r="K39" i="6" s="1"/>
  <c r="H40" i="6"/>
  <c r="H41" i="6"/>
  <c r="H42" i="6"/>
  <c r="H12" i="7"/>
  <c r="J12" i="7" s="1"/>
  <c r="K12" i="7" s="1"/>
  <c r="H13" i="7"/>
  <c r="H14" i="7"/>
  <c r="J14" i="7" s="1"/>
  <c r="K14" i="7" s="1"/>
  <c r="H15" i="7"/>
  <c r="H16" i="7"/>
  <c r="J16" i="7" s="1"/>
  <c r="K16" i="7" s="1"/>
  <c r="H17" i="7"/>
  <c r="H18" i="7"/>
  <c r="H19" i="7"/>
  <c r="H20" i="7"/>
  <c r="J20" i="7" s="1"/>
  <c r="K20" i="7" s="1"/>
  <c r="H21" i="7"/>
  <c r="H22" i="7"/>
  <c r="J22" i="7" s="1"/>
  <c r="K22" i="7" s="1"/>
  <c r="H23" i="7"/>
  <c r="H24" i="7"/>
  <c r="J24" i="7" s="1"/>
  <c r="K24" i="7" s="1"/>
  <c r="H25" i="7"/>
  <c r="H26" i="7"/>
  <c r="J26" i="7" s="1"/>
  <c r="K26" i="7" s="1"/>
  <c r="H27" i="7"/>
  <c r="H28" i="7"/>
  <c r="J28" i="7" s="1"/>
  <c r="K28" i="7" s="1"/>
  <c r="H29" i="7"/>
  <c r="H30" i="7"/>
  <c r="J30" i="7" s="1"/>
  <c r="K30" i="7" s="1"/>
  <c r="H31" i="7"/>
  <c r="H32" i="7"/>
  <c r="J32" i="7" s="1"/>
  <c r="K32" i="7" s="1"/>
  <c r="H33" i="7"/>
  <c r="H34" i="7"/>
  <c r="H35" i="7"/>
  <c r="H36" i="7"/>
  <c r="J36" i="7" s="1"/>
  <c r="K36" i="7" s="1"/>
  <c r="H37" i="7"/>
  <c r="H38" i="7"/>
  <c r="J38" i="7" s="1"/>
  <c r="K38" i="7" s="1"/>
  <c r="H39" i="7"/>
  <c r="H40" i="7"/>
  <c r="J40" i="7" s="1"/>
  <c r="K40" i="7" s="1"/>
  <c r="H41" i="7"/>
  <c r="H42" i="7"/>
  <c r="G12" i="4"/>
  <c r="J12" i="4" s="1"/>
  <c r="K12" i="4" s="1"/>
  <c r="G13" i="4"/>
  <c r="J13" i="4" s="1"/>
  <c r="K13" i="4" s="1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7" i="4"/>
  <c r="J27" i="4" s="1"/>
  <c r="K27" i="4" s="1"/>
  <c r="G28" i="4"/>
  <c r="J28" i="4" s="1"/>
  <c r="K28" i="4" s="1"/>
  <c r="G29" i="4"/>
  <c r="J29" i="4" s="1"/>
  <c r="K29" i="4" s="1"/>
  <c r="G30" i="4"/>
  <c r="J30" i="4" s="1"/>
  <c r="K30" i="4" s="1"/>
  <c r="G31" i="4"/>
  <c r="J31" i="4" s="1"/>
  <c r="K31" i="4" s="1"/>
  <c r="G32" i="4"/>
  <c r="J32" i="4" s="1"/>
  <c r="K32" i="4" s="1"/>
  <c r="G33" i="4"/>
  <c r="J33" i="4" s="1"/>
  <c r="K33" i="4" s="1"/>
  <c r="G34" i="4"/>
  <c r="J34" i="4" s="1"/>
  <c r="K34" i="4" s="1"/>
  <c r="G35" i="4"/>
  <c r="J35" i="4" s="1"/>
  <c r="K35" i="4" s="1"/>
  <c r="G36" i="4"/>
  <c r="J36" i="4" s="1"/>
  <c r="K36" i="4" s="1"/>
  <c r="G37" i="4"/>
  <c r="J37" i="4" s="1"/>
  <c r="K37" i="4" s="1"/>
  <c r="G38" i="4"/>
  <c r="J38" i="4" s="1"/>
  <c r="K38" i="4" s="1"/>
  <c r="G39" i="4"/>
  <c r="J39" i="4" s="1"/>
  <c r="K39" i="4" s="1"/>
  <c r="G40" i="4"/>
  <c r="J40" i="4" s="1"/>
  <c r="K40" i="4" s="1"/>
  <c r="G41" i="4"/>
  <c r="J41" i="4" s="1"/>
  <c r="K41" i="4" s="1"/>
  <c r="G42" i="4"/>
  <c r="J42" i="4" s="1"/>
  <c r="K42" i="4" s="1"/>
  <c r="G11" i="4"/>
  <c r="J11" i="4" s="1"/>
  <c r="K11" i="4" s="1"/>
  <c r="G10" i="4"/>
  <c r="J10" i="4" s="1"/>
  <c r="K10" i="4" s="1"/>
  <c r="G9" i="4"/>
  <c r="J9" i="4" s="1"/>
  <c r="K9" i="4" s="1"/>
  <c r="G8" i="4"/>
  <c r="J8" i="4" s="1"/>
  <c r="K8" i="4" s="1"/>
  <c r="G7" i="4"/>
  <c r="J7" i="4" s="1"/>
  <c r="K7" i="4" s="1"/>
  <c r="G6" i="4"/>
  <c r="J6" i="4" s="1"/>
  <c r="K6" i="4" s="1"/>
  <c r="G5" i="4"/>
  <c r="J5" i="4" s="1"/>
  <c r="K5" i="4" s="1"/>
  <c r="G4" i="4"/>
  <c r="J4" i="4" s="1"/>
  <c r="K4" i="4" s="1"/>
  <c r="H11" i="7"/>
  <c r="J11" i="7" s="1"/>
  <c r="K11" i="7" s="1"/>
  <c r="H10" i="7"/>
  <c r="H9" i="7"/>
  <c r="J9" i="7" s="1"/>
  <c r="K9" i="7" s="1"/>
  <c r="H8" i="7"/>
  <c r="H7" i="7"/>
  <c r="J7" i="7" s="1"/>
  <c r="K7" i="7" s="1"/>
  <c r="H6" i="7"/>
  <c r="H5" i="7"/>
  <c r="J5" i="7" s="1"/>
  <c r="K5" i="7" s="1"/>
  <c r="H4" i="7"/>
  <c r="J6" i="7"/>
  <c r="K6" i="7" s="1"/>
  <c r="J10" i="7"/>
  <c r="K10" i="7" s="1"/>
  <c r="H10" i="6"/>
  <c r="H9" i="6"/>
  <c r="J9" i="6" s="1"/>
  <c r="K9" i="6" s="1"/>
  <c r="H8" i="6"/>
  <c r="J8" i="6" s="1"/>
  <c r="K8" i="6" s="1"/>
  <c r="H7" i="6"/>
  <c r="H6" i="6"/>
  <c r="J6" i="6" s="1"/>
  <c r="K6" i="6" s="1"/>
  <c r="H5" i="6"/>
  <c r="H4" i="6"/>
  <c r="J4" i="6" s="1"/>
  <c r="K4" i="6" s="1"/>
  <c r="H10" i="5"/>
  <c r="H9" i="5"/>
  <c r="H8" i="5"/>
  <c r="J8" i="5" s="1"/>
  <c r="K8" i="5" s="1"/>
  <c r="H7" i="5"/>
  <c r="H6" i="5"/>
  <c r="H5" i="5"/>
  <c r="H4" i="5"/>
  <c r="J4" i="5" s="1"/>
  <c r="K4" i="5" s="1"/>
  <c r="H3" i="5"/>
  <c r="I5" i="8"/>
  <c r="L5" i="8" s="1"/>
  <c r="M5" i="8" s="1"/>
  <c r="I6" i="8"/>
  <c r="L6" i="8" s="1"/>
  <c r="M6" i="8" s="1"/>
  <c r="I7" i="8"/>
  <c r="L7" i="8" s="1"/>
  <c r="M7" i="8" s="1"/>
  <c r="I8" i="8"/>
  <c r="L8" i="8" s="1"/>
  <c r="M8" i="8" s="1"/>
  <c r="I9" i="8"/>
  <c r="L9" i="8" s="1"/>
  <c r="M9" i="8" s="1"/>
  <c r="I10" i="8"/>
  <c r="L10" i="8" s="1"/>
  <c r="M10" i="8" s="1"/>
  <c r="I11" i="8"/>
  <c r="L11" i="8" s="1"/>
  <c r="M11" i="8" s="1"/>
  <c r="I12" i="8"/>
  <c r="L12" i="8" s="1"/>
  <c r="M12" i="8" s="1"/>
  <c r="I13" i="8"/>
  <c r="L13" i="8" s="1"/>
  <c r="M13" i="8" s="1"/>
  <c r="I14" i="8"/>
  <c r="L14" i="8" s="1"/>
  <c r="M14" i="8" s="1"/>
  <c r="I15" i="8"/>
  <c r="L15" i="8" s="1"/>
  <c r="M15" i="8" s="1"/>
  <c r="I16" i="8"/>
  <c r="L16" i="8" s="1"/>
  <c r="M16" i="8" s="1"/>
  <c r="I17" i="8"/>
  <c r="L17" i="8" s="1"/>
  <c r="M17" i="8" s="1"/>
  <c r="I18" i="8"/>
  <c r="L18" i="8" s="1"/>
  <c r="M18" i="8" s="1"/>
  <c r="I19" i="8"/>
  <c r="L19" i="8" s="1"/>
  <c r="M19" i="8" s="1"/>
  <c r="I20" i="8"/>
  <c r="L20" i="8" s="1"/>
  <c r="M20" i="8" s="1"/>
  <c r="I21" i="8"/>
  <c r="L21" i="8" s="1"/>
  <c r="M21" i="8" s="1"/>
  <c r="I22" i="8"/>
  <c r="L22" i="8" s="1"/>
  <c r="M22" i="8" s="1"/>
  <c r="I23" i="8"/>
  <c r="L23" i="8" s="1"/>
  <c r="M23" i="8" s="1"/>
  <c r="I24" i="8"/>
  <c r="L24" i="8" s="1"/>
  <c r="M24" i="8" s="1"/>
  <c r="I25" i="8"/>
  <c r="L25" i="8" s="1"/>
  <c r="M25" i="8" s="1"/>
  <c r="I26" i="8"/>
  <c r="L26" i="8" s="1"/>
  <c r="M26" i="8" s="1"/>
  <c r="I27" i="8"/>
  <c r="L27" i="8" s="1"/>
  <c r="M27" i="8" s="1"/>
  <c r="I28" i="8"/>
  <c r="L28" i="8" s="1"/>
  <c r="M28" i="8" s="1"/>
  <c r="I29" i="8"/>
  <c r="L29" i="8" s="1"/>
  <c r="M29" i="8" s="1"/>
  <c r="I30" i="8"/>
  <c r="L30" i="8" s="1"/>
  <c r="M30" i="8" s="1"/>
  <c r="I31" i="8"/>
  <c r="L31" i="8" s="1"/>
  <c r="M31" i="8" s="1"/>
  <c r="I32" i="8"/>
  <c r="L32" i="8" s="1"/>
  <c r="M32" i="8" s="1"/>
  <c r="I33" i="8"/>
  <c r="L33" i="8" s="1"/>
  <c r="M33" i="8" s="1"/>
  <c r="I34" i="8"/>
  <c r="L34" i="8" s="1"/>
  <c r="M34" i="8" s="1"/>
  <c r="I35" i="8"/>
  <c r="L35" i="8" s="1"/>
  <c r="M35" i="8" s="1"/>
  <c r="I36" i="8"/>
  <c r="L36" i="8" s="1"/>
  <c r="M36" i="8" s="1"/>
  <c r="I37" i="8"/>
  <c r="L37" i="8" s="1"/>
  <c r="M37" i="8" s="1"/>
  <c r="I38" i="8"/>
  <c r="L38" i="8" s="1"/>
  <c r="M38" i="8" s="1"/>
  <c r="I39" i="8"/>
  <c r="L39" i="8" s="1"/>
  <c r="M39" i="8" s="1"/>
  <c r="I40" i="8"/>
  <c r="L40" i="8" s="1"/>
  <c r="M40" i="8" s="1"/>
  <c r="I41" i="8"/>
  <c r="L41" i="8" s="1"/>
  <c r="M41" i="8" s="1"/>
  <c r="I42" i="8"/>
  <c r="L42" i="8" s="1"/>
  <c r="M42" i="8" s="1"/>
  <c r="I43" i="8"/>
  <c r="L43" i="8" s="1"/>
  <c r="M43" i="8" s="1"/>
  <c r="I44" i="8"/>
  <c r="L44" i="8" s="1"/>
  <c r="M44" i="8" s="1"/>
  <c r="I45" i="8"/>
  <c r="L45" i="8" s="1"/>
  <c r="M45" i="8" s="1"/>
  <c r="I46" i="8"/>
  <c r="L46" i="8" s="1"/>
  <c r="M46" i="8" s="1"/>
  <c r="I47" i="8"/>
  <c r="L47" i="8" s="1"/>
  <c r="M47" i="8" s="1"/>
  <c r="I48" i="8"/>
  <c r="L48" i="8" s="1"/>
  <c r="M48" i="8" s="1"/>
  <c r="I49" i="8"/>
  <c r="L49" i="8" s="1"/>
  <c r="M49" i="8" s="1"/>
  <c r="I50" i="8"/>
  <c r="L50" i="8" s="1"/>
  <c r="M50" i="8" s="1"/>
  <c r="I51" i="8"/>
  <c r="L51" i="8" s="1"/>
  <c r="M51" i="8" s="1"/>
  <c r="I54" i="8"/>
  <c r="L54" i="8" s="1"/>
  <c r="M54" i="8" s="1"/>
  <c r="I55" i="8"/>
  <c r="L55" i="8" s="1"/>
  <c r="M55" i="8" s="1"/>
  <c r="I56" i="8"/>
  <c r="L56" i="8" s="1"/>
  <c r="M56" i="8" s="1"/>
  <c r="I57" i="8"/>
  <c r="L57" i="8" s="1"/>
  <c r="M57" i="8" s="1"/>
  <c r="I58" i="8"/>
  <c r="L58" i="8" s="1"/>
  <c r="M58" i="8" s="1"/>
  <c r="I59" i="8"/>
  <c r="L59" i="8" s="1"/>
  <c r="M59" i="8" s="1"/>
  <c r="I60" i="8"/>
  <c r="L60" i="8" s="1"/>
  <c r="M60" i="8" s="1"/>
  <c r="I61" i="8"/>
  <c r="L61" i="8" s="1"/>
  <c r="M61" i="8" s="1"/>
  <c r="I62" i="8"/>
  <c r="L62" i="8" s="1"/>
  <c r="M62" i="8" s="1"/>
  <c r="I63" i="8"/>
  <c r="L63" i="8" s="1"/>
  <c r="M63" i="8" s="1"/>
  <c r="I64" i="8"/>
  <c r="L64" i="8" s="1"/>
  <c r="M64" i="8" s="1"/>
  <c r="I65" i="8"/>
  <c r="L65" i="8" s="1"/>
  <c r="M65" i="8" s="1"/>
  <c r="I66" i="8"/>
  <c r="L66" i="8" s="1"/>
  <c r="M66" i="8" s="1"/>
  <c r="I67" i="8"/>
  <c r="L67" i="8" s="1"/>
  <c r="M67" i="8" s="1"/>
  <c r="I68" i="8"/>
  <c r="L68" i="8" s="1"/>
  <c r="M68" i="8" s="1"/>
  <c r="I69" i="8"/>
  <c r="L69" i="8" s="1"/>
  <c r="M69" i="8" s="1"/>
  <c r="I70" i="8"/>
  <c r="L70" i="8" s="1"/>
  <c r="M70" i="8" s="1"/>
  <c r="I71" i="8"/>
  <c r="L71" i="8" s="1"/>
  <c r="M71" i="8" s="1"/>
  <c r="I72" i="8"/>
  <c r="L72" i="8" s="1"/>
  <c r="M72" i="8" s="1"/>
  <c r="I73" i="8"/>
  <c r="L73" i="8" s="1"/>
  <c r="M73" i="8" s="1"/>
  <c r="I74" i="8"/>
  <c r="L74" i="8" s="1"/>
  <c r="M74" i="8" s="1"/>
  <c r="I75" i="8"/>
  <c r="L75" i="8" s="1"/>
  <c r="M75" i="8" s="1"/>
  <c r="I76" i="8"/>
  <c r="L76" i="8" s="1"/>
  <c r="M76" i="8" s="1"/>
  <c r="I77" i="8"/>
  <c r="L77" i="8" s="1"/>
  <c r="M77" i="8" s="1"/>
  <c r="I78" i="8"/>
  <c r="L78" i="8" s="1"/>
  <c r="M78" i="8" s="1"/>
  <c r="I79" i="8"/>
  <c r="L79" i="8" s="1"/>
  <c r="M79" i="8" s="1"/>
  <c r="I80" i="8"/>
  <c r="L80" i="8" s="1"/>
  <c r="M80" i="8" s="1"/>
  <c r="I81" i="8"/>
  <c r="L81" i="8" s="1"/>
  <c r="M81" i="8" s="1"/>
  <c r="I82" i="8"/>
  <c r="L82" i="8" s="1"/>
  <c r="M82" i="8" s="1"/>
  <c r="I83" i="8"/>
  <c r="L83" i="8" s="1"/>
  <c r="M83" i="8" s="1"/>
  <c r="I84" i="8"/>
  <c r="L84" i="8" s="1"/>
  <c r="M84" i="8" s="1"/>
  <c r="I85" i="8"/>
  <c r="L85" i="8" s="1"/>
  <c r="M85" i="8" s="1"/>
  <c r="I86" i="8"/>
  <c r="L86" i="8" s="1"/>
  <c r="M86" i="8" s="1"/>
  <c r="I87" i="8"/>
  <c r="L87" i="8" s="1"/>
  <c r="M87" i="8" s="1"/>
  <c r="I88" i="8"/>
  <c r="L88" i="8" s="1"/>
  <c r="M88" i="8" s="1"/>
  <c r="I89" i="8"/>
  <c r="L89" i="8" s="1"/>
  <c r="M89" i="8" s="1"/>
  <c r="I90" i="8"/>
  <c r="L90" i="8" s="1"/>
  <c r="M90" i="8" s="1"/>
  <c r="I91" i="8"/>
  <c r="L91" i="8" s="1"/>
  <c r="M91" i="8" s="1"/>
  <c r="I92" i="8"/>
  <c r="L92" i="8" s="1"/>
  <c r="M92" i="8" s="1"/>
  <c r="I93" i="8"/>
  <c r="L93" i="8" s="1"/>
  <c r="M93" i="8" s="1"/>
  <c r="I94" i="8"/>
  <c r="L94" i="8" s="1"/>
  <c r="M94" i="8" s="1"/>
  <c r="I95" i="8"/>
  <c r="L95" i="8" s="1"/>
  <c r="M95" i="8" s="1"/>
  <c r="I96" i="8"/>
  <c r="L96" i="8" s="1"/>
  <c r="M96" i="8" s="1"/>
  <c r="I97" i="8"/>
  <c r="L97" i="8" s="1"/>
  <c r="M97" i="8" s="1"/>
  <c r="I98" i="8"/>
  <c r="L98" i="8" s="1"/>
  <c r="M98" i="8" s="1"/>
  <c r="I99" i="8"/>
  <c r="L99" i="8" s="1"/>
  <c r="M99" i="8" s="1"/>
  <c r="I100" i="8"/>
  <c r="L100" i="8" s="1"/>
  <c r="M100" i="8" s="1"/>
  <c r="I101" i="8"/>
  <c r="L101" i="8" s="1"/>
  <c r="M101" i="8" s="1"/>
  <c r="I102" i="8"/>
  <c r="L102" i="8" s="1"/>
  <c r="M102" i="8" s="1"/>
  <c r="I103" i="8"/>
  <c r="L103" i="8" s="1"/>
  <c r="M103" i="8" s="1"/>
  <c r="I104" i="8"/>
  <c r="L104" i="8" s="1"/>
  <c r="M104" i="8" s="1"/>
  <c r="I105" i="8"/>
  <c r="L105" i="8" s="1"/>
  <c r="M105" i="8" s="1"/>
  <c r="I106" i="8"/>
  <c r="L106" i="8" s="1"/>
  <c r="M106" i="8" s="1"/>
  <c r="I107" i="8"/>
  <c r="L107" i="8" s="1"/>
  <c r="M107" i="8" s="1"/>
  <c r="I108" i="8"/>
  <c r="L108" i="8" s="1"/>
  <c r="M108" i="8" s="1"/>
  <c r="I109" i="8"/>
  <c r="L109" i="8" s="1"/>
  <c r="M109" i="8" s="1"/>
  <c r="I110" i="8"/>
  <c r="L110" i="8" s="1"/>
  <c r="M110" i="8" s="1"/>
  <c r="I111" i="8"/>
  <c r="L111" i="8" s="1"/>
  <c r="M111" i="8" s="1"/>
  <c r="I4" i="8"/>
  <c r="L4" i="8" s="1"/>
  <c r="M4" i="8" s="1"/>
  <c r="J13" i="7"/>
  <c r="K13" i="7" s="1"/>
  <c r="J15" i="7"/>
  <c r="K15" i="7" s="1"/>
  <c r="J17" i="7"/>
  <c r="K17" i="7" s="1"/>
  <c r="J18" i="7"/>
  <c r="K18" i="7" s="1"/>
  <c r="J19" i="7"/>
  <c r="K19" i="7" s="1"/>
  <c r="J21" i="7"/>
  <c r="K21" i="7" s="1"/>
  <c r="J23" i="7"/>
  <c r="K23" i="7" s="1"/>
  <c r="J25" i="7"/>
  <c r="K25" i="7" s="1"/>
  <c r="J27" i="7"/>
  <c r="K27" i="7" s="1"/>
  <c r="J29" i="7"/>
  <c r="K29" i="7" s="1"/>
  <c r="J31" i="7"/>
  <c r="K31" i="7" s="1"/>
  <c r="J33" i="7"/>
  <c r="K33" i="7" s="1"/>
  <c r="J34" i="7"/>
  <c r="K34" i="7" s="1"/>
  <c r="J35" i="7"/>
  <c r="K35" i="7" s="1"/>
  <c r="J37" i="7"/>
  <c r="K37" i="7" s="1"/>
  <c r="J39" i="7"/>
  <c r="K39" i="7" s="1"/>
  <c r="J41" i="7"/>
  <c r="K41" i="7" s="1"/>
  <c r="J8" i="7"/>
  <c r="K8" i="7" s="1"/>
  <c r="J4" i="7"/>
  <c r="K4" i="7" s="1"/>
  <c r="J10" i="6"/>
  <c r="K10" i="6" s="1"/>
  <c r="J11" i="6"/>
  <c r="K11" i="6" s="1"/>
  <c r="J12" i="6"/>
  <c r="K12" i="6" s="1"/>
  <c r="J14" i="6"/>
  <c r="K14" i="6" s="1"/>
  <c r="J15" i="6"/>
  <c r="K15" i="6" s="1"/>
  <c r="J19" i="6"/>
  <c r="K19" i="6" s="1"/>
  <c r="J20" i="6"/>
  <c r="K20" i="6" s="1"/>
  <c r="J21" i="6"/>
  <c r="K21" i="6" s="1"/>
  <c r="J22" i="6"/>
  <c r="K22" i="6" s="1"/>
  <c r="J24" i="6"/>
  <c r="K24" i="6" s="1"/>
  <c r="J26" i="6"/>
  <c r="K26" i="6" s="1"/>
  <c r="J27" i="6"/>
  <c r="K27" i="6" s="1"/>
  <c r="J28" i="6"/>
  <c r="K28" i="6" s="1"/>
  <c r="J30" i="6"/>
  <c r="K30" i="6" s="1"/>
  <c r="J31" i="6"/>
  <c r="K31" i="6" s="1"/>
  <c r="J34" i="6"/>
  <c r="K34" i="6" s="1"/>
  <c r="J35" i="6"/>
  <c r="K35" i="6" s="1"/>
  <c r="J38" i="6"/>
  <c r="K38" i="6" s="1"/>
  <c r="J40" i="6"/>
  <c r="K40" i="6" s="1"/>
  <c r="J41" i="6"/>
  <c r="K41" i="6" s="1"/>
  <c r="J42" i="6"/>
  <c r="K42" i="6" s="1"/>
  <c r="J7" i="6"/>
  <c r="K7" i="6" s="1"/>
  <c r="J5" i="6"/>
  <c r="K5" i="6" s="1"/>
  <c r="J5" i="5"/>
  <c r="K5" i="5" s="1"/>
  <c r="J6" i="5"/>
  <c r="K6" i="5" s="1"/>
  <c r="J7" i="5"/>
  <c r="K7" i="5" s="1"/>
  <c r="J9" i="5"/>
  <c r="K9" i="5" s="1"/>
  <c r="J10" i="5"/>
  <c r="J11" i="5"/>
  <c r="J13" i="5"/>
  <c r="K13" i="5" s="1"/>
  <c r="J15" i="5"/>
  <c r="K15" i="5" s="1"/>
  <c r="J16" i="5"/>
  <c r="K16" i="5" s="1"/>
  <c r="J17" i="5"/>
  <c r="K17" i="5" s="1"/>
  <c r="J19" i="5"/>
  <c r="K19" i="5" s="1"/>
  <c r="J20" i="5"/>
  <c r="K20" i="5" s="1"/>
  <c r="J21" i="5"/>
  <c r="K21" i="5" s="1"/>
  <c r="J23" i="5"/>
  <c r="J24" i="5"/>
  <c r="K24" i="5" s="1"/>
  <c r="J25" i="5"/>
  <c r="K25" i="5" s="1"/>
  <c r="J27" i="5"/>
  <c r="J29" i="5"/>
  <c r="K29" i="5" s="1"/>
  <c r="J31" i="5"/>
  <c r="K31" i="5" s="1"/>
  <c r="J32" i="5"/>
  <c r="K32" i="5" s="1"/>
  <c r="J33" i="5"/>
  <c r="K33" i="5" s="1"/>
  <c r="J35" i="5"/>
  <c r="K35" i="5" s="1"/>
  <c r="J36" i="5"/>
  <c r="K36" i="5" s="1"/>
  <c r="J37" i="5"/>
  <c r="K37" i="5" s="1"/>
  <c r="J39" i="5"/>
  <c r="J3" i="5"/>
  <c r="K3" i="5" s="1"/>
  <c r="K10" i="5"/>
  <c r="K11" i="5"/>
  <c r="K23" i="5"/>
  <c r="K27" i="5"/>
  <c r="K39" i="5"/>
  <c r="G43" i="4" l="1"/>
  <c r="I117" i="8"/>
  <c r="K44" i="7"/>
  <c r="J44" i="7"/>
  <c r="I44" i="7"/>
  <c r="G44" i="7"/>
  <c r="F44" i="7"/>
  <c r="E44" i="7"/>
  <c r="D44" i="7"/>
  <c r="C44" i="7"/>
  <c r="K43" i="7"/>
  <c r="J43" i="7"/>
  <c r="I43" i="7"/>
  <c r="H43" i="7"/>
  <c r="G43" i="7"/>
  <c r="F43" i="7"/>
  <c r="E43" i="7"/>
  <c r="D43" i="7"/>
  <c r="C43" i="7"/>
  <c r="K44" i="6"/>
  <c r="J44" i="6"/>
  <c r="I44" i="6"/>
  <c r="G44" i="6"/>
  <c r="F44" i="6"/>
  <c r="E44" i="6"/>
  <c r="D44" i="6"/>
  <c r="C44" i="6"/>
  <c r="K43" i="6"/>
  <c r="J43" i="6"/>
  <c r="I43" i="6"/>
  <c r="H43" i="6"/>
  <c r="G43" i="6"/>
  <c r="F43" i="6"/>
  <c r="E43" i="6"/>
  <c r="D43" i="6"/>
  <c r="C43" i="6"/>
  <c r="K43" i="5"/>
  <c r="J43" i="5"/>
  <c r="I43" i="5"/>
  <c r="G43" i="5"/>
  <c r="F43" i="5"/>
  <c r="E43" i="5"/>
  <c r="D43" i="5"/>
  <c r="C43" i="5"/>
  <c r="K42" i="5"/>
  <c r="J42" i="5"/>
  <c r="I42" i="5"/>
  <c r="H42" i="5"/>
  <c r="G42" i="5"/>
  <c r="F42" i="5"/>
  <c r="E42" i="5"/>
  <c r="D42" i="5"/>
  <c r="C42" i="5"/>
  <c r="J43" i="4" l="1"/>
  <c r="J44" i="4"/>
  <c r="L117" i="8"/>
  <c r="M118" i="8"/>
  <c r="L118" i="8"/>
  <c r="K118" i="8"/>
  <c r="K117" i="8"/>
  <c r="K43" i="4" l="1"/>
  <c r="K44" i="4"/>
  <c r="M117" i="8"/>
</calcChain>
</file>

<file path=xl/sharedStrings.xml><?xml version="1.0" encoding="utf-8"?>
<sst xmlns="http://schemas.openxmlformats.org/spreadsheetml/2006/main" count="858" uniqueCount="272">
  <si>
    <t>BIM Labor KÖRNYEZET MSC</t>
  </si>
  <si>
    <t>1.Enzkineti</t>
  </si>
  <si>
    <t>2.Fermkin</t>
  </si>
  <si>
    <t>3.Ster-Lev</t>
  </si>
  <si>
    <t>4.Specelv</t>
  </si>
  <si>
    <t>5.Szennyv</t>
  </si>
  <si>
    <t>LABOR</t>
  </si>
  <si>
    <t>ZH</t>
  </si>
  <si>
    <t>Jegy</t>
  </si>
  <si>
    <t>JEGY</t>
  </si>
  <si>
    <t>XFRVR7</t>
  </si>
  <si>
    <t>C75TDP</t>
  </si>
  <si>
    <t>FXQ5BR</t>
  </si>
  <si>
    <t>G6FRRV</t>
  </si>
  <si>
    <t>LKLYTB</t>
  </si>
  <si>
    <t>J0L6KI</t>
  </si>
  <si>
    <t>LPUZHG</t>
  </si>
  <si>
    <t>EZHQTO</t>
  </si>
  <si>
    <t>D07ABE</t>
  </si>
  <si>
    <t>JO4FQT</t>
  </si>
  <si>
    <t>OVG3L5</t>
  </si>
  <si>
    <t>EFH5US</t>
  </si>
  <si>
    <t>MLEQJO</t>
  </si>
  <si>
    <t>ERJQ9J</t>
  </si>
  <si>
    <t>WP9ZGL</t>
  </si>
  <si>
    <t>EJJVJI</t>
  </si>
  <si>
    <t>BDZDT4</t>
  </si>
  <si>
    <t>QIIPYD</t>
  </si>
  <si>
    <t>U8XZ4B</t>
  </si>
  <si>
    <t>DWAFUF</t>
  </si>
  <si>
    <t>HH2N8J</t>
  </si>
  <si>
    <t>GXQGX4</t>
  </si>
  <si>
    <t>DD4J13</t>
  </si>
  <si>
    <t>GMER2B</t>
  </si>
  <si>
    <t>SHCF92</t>
  </si>
  <si>
    <t>EDY7PH</t>
  </si>
  <si>
    <t>UCI61I</t>
  </si>
  <si>
    <t>P4ZU7V</t>
  </si>
  <si>
    <t>YYD5BP</t>
  </si>
  <si>
    <t>BIM Labor biomérnöki 19. kurzus</t>
  </si>
  <si>
    <t>Acosta Ádám Miguel</t>
  </si>
  <si>
    <t>WW9ZHT</t>
  </si>
  <si>
    <t>Bacsárdi Szilvia</t>
  </si>
  <si>
    <t>CRCUN2</t>
  </si>
  <si>
    <t>Balázs Zoltán</t>
  </si>
  <si>
    <t>IPCOEV</t>
  </si>
  <si>
    <t>Barczikai Dóra Noémi</t>
  </si>
  <si>
    <t>REDOG0</t>
  </si>
  <si>
    <t>Bezzeg Klaudia</t>
  </si>
  <si>
    <t>IOQXME</t>
  </si>
  <si>
    <t>Csernyus Bence</t>
  </si>
  <si>
    <t>G1Y1GD</t>
  </si>
  <si>
    <t>Dávid Bence</t>
  </si>
  <si>
    <t>DV1BKR</t>
  </si>
  <si>
    <t>Gácsi Eszter</t>
  </si>
  <si>
    <t>Q6TP2W</t>
  </si>
  <si>
    <t>Galló Gergely</t>
  </si>
  <si>
    <t>D16DJG</t>
  </si>
  <si>
    <t>Halász Csenge Zsuzsa</t>
  </si>
  <si>
    <t>B9YLXI</t>
  </si>
  <si>
    <t>Harmath Csilla</t>
  </si>
  <si>
    <t>ACCYFX</t>
  </si>
  <si>
    <t>Harsányi László</t>
  </si>
  <si>
    <t>FWMBIG</t>
  </si>
  <si>
    <t>Illés Dóra</t>
  </si>
  <si>
    <t>FCDWOJ</t>
  </si>
  <si>
    <t>Iszak Polett</t>
  </si>
  <si>
    <t>IMEAU7</t>
  </si>
  <si>
    <t>Juhász Bianka</t>
  </si>
  <si>
    <t>A6DOWQ</t>
  </si>
  <si>
    <t>Kiss Daniella</t>
  </si>
  <si>
    <t>OQGP3O</t>
  </si>
  <si>
    <t>Kónya Ádám Mihály</t>
  </si>
  <si>
    <t>ONEGPO</t>
  </si>
  <si>
    <t>Matejka Judit Zsuzsa</t>
  </si>
  <si>
    <t>B9TDVG</t>
  </si>
  <si>
    <t>Merczel Kinga Szilvia</t>
  </si>
  <si>
    <t>B3X5P7</t>
  </si>
  <si>
    <t>Mirzah Alan</t>
  </si>
  <si>
    <t>GE8GZO</t>
  </si>
  <si>
    <t>Molnár Andrea</t>
  </si>
  <si>
    <t>VGLPUH</t>
  </si>
  <si>
    <t>Nyeste Laura Orsolya</t>
  </si>
  <si>
    <t>XP8AXQ</t>
  </si>
  <si>
    <t>Oláh Bence</t>
  </si>
  <si>
    <t>AGCWLL</t>
  </si>
  <si>
    <t>Páles Péter</t>
  </si>
  <si>
    <t>SQ2JCG</t>
  </si>
  <si>
    <t>Sajtos Szófia Netta</t>
  </si>
  <si>
    <t>CAMODV</t>
  </si>
  <si>
    <t>Sári Viola</t>
  </si>
  <si>
    <t>DFK1YT</t>
  </si>
  <si>
    <t>Sárközi Ágnes</t>
  </si>
  <si>
    <t>E41SNQ</t>
  </si>
  <si>
    <t>Sárosdi Áron</t>
  </si>
  <si>
    <t>OKYU8I</t>
  </si>
  <si>
    <t>Szabó Gergő Zoltán</t>
  </si>
  <si>
    <t>SCC8C3</t>
  </si>
  <si>
    <t>Szabó Krisztián</t>
  </si>
  <si>
    <t>VRPSNQ</t>
  </si>
  <si>
    <t>Szepesvári Pálma</t>
  </si>
  <si>
    <t>BESGXB</t>
  </si>
  <si>
    <t>Szita Gergő</t>
  </si>
  <si>
    <t>EZ7TD8</t>
  </si>
  <si>
    <t>Téglás Anita</t>
  </si>
  <si>
    <t>VJ6RUW</t>
  </si>
  <si>
    <t>Tisza Anna</t>
  </si>
  <si>
    <t>YOJ9YJ</t>
  </si>
  <si>
    <t>Tóth Zoltán</t>
  </si>
  <si>
    <t>GRDY9P</t>
  </si>
  <si>
    <t>Újvárosi Fanni</t>
  </si>
  <si>
    <t>F7RZOH</t>
  </si>
  <si>
    <t>Varga Rita</t>
  </si>
  <si>
    <t>K04FEE</t>
  </si>
  <si>
    <t>Balogh Kata</t>
  </si>
  <si>
    <t>ZUIISR</t>
  </si>
  <si>
    <t>Balogh Márton</t>
  </si>
  <si>
    <t>F2JFS2</t>
  </si>
  <si>
    <t>Barta Gergő</t>
  </si>
  <si>
    <t>QRHIBH</t>
  </si>
  <si>
    <t>Benes Zita Izabella</t>
  </si>
  <si>
    <t>WZYSJB</t>
  </si>
  <si>
    <t>Bertalan Éva Ágnes</t>
  </si>
  <si>
    <t>PGWUV7</t>
  </si>
  <si>
    <t>Csontos Zsuzsanna</t>
  </si>
  <si>
    <t>IEK0WB</t>
  </si>
  <si>
    <t>Enyingi Csenge</t>
  </si>
  <si>
    <t>UEG9SR</t>
  </si>
  <si>
    <t>Forgács Enikő</t>
  </si>
  <si>
    <t>H5AAIS</t>
  </si>
  <si>
    <t>Gálik Petra</t>
  </si>
  <si>
    <t>A9QJQD</t>
  </si>
  <si>
    <t>Harkai Ákos</t>
  </si>
  <si>
    <t>PFFTUP</t>
  </si>
  <si>
    <t>Hinsenkamp Adél Gyöngyvér</t>
  </si>
  <si>
    <t>H6UPM9</t>
  </si>
  <si>
    <t>Kéméndi Beáta Vivien</t>
  </si>
  <si>
    <t>FEPNHG</t>
  </si>
  <si>
    <t>Kiss Dóra</t>
  </si>
  <si>
    <t>F0EM67</t>
  </si>
  <si>
    <t>Kiticsics Anna</t>
  </si>
  <si>
    <t>HA7TMA</t>
  </si>
  <si>
    <t>Kocsis Viktória Szilvia</t>
  </si>
  <si>
    <t>G87ZOZ</t>
  </si>
  <si>
    <t>Kresz Patrícia Viktória</t>
  </si>
  <si>
    <t>P18WL6</t>
  </si>
  <si>
    <t>Lóka Máté</t>
  </si>
  <si>
    <t>I6MZ5N</t>
  </si>
  <si>
    <t>Lovass Petra</t>
  </si>
  <si>
    <t>KUAUWK</t>
  </si>
  <si>
    <t>Németh Klaudia</t>
  </si>
  <si>
    <t>BV81QY</t>
  </si>
  <si>
    <t>Pesti Adrián István</t>
  </si>
  <si>
    <t>VS3G9S</t>
  </si>
  <si>
    <t>Póth Szabina</t>
  </si>
  <si>
    <t>HWM6L3</t>
  </si>
  <si>
    <t>Pölöskei István</t>
  </si>
  <si>
    <t>NJ0BVL</t>
  </si>
  <si>
    <t>Radáni Márk</t>
  </si>
  <si>
    <t>KK6H80</t>
  </si>
  <si>
    <t>Radványi Zsuzsa</t>
  </si>
  <si>
    <t>UIE448</t>
  </si>
  <si>
    <t>Ranga Fülöp Balázs</t>
  </si>
  <si>
    <t>DN6FU3</t>
  </si>
  <si>
    <t>Rozgonyi Péter</t>
  </si>
  <si>
    <t>IFMWV8</t>
  </si>
  <si>
    <t>Sautner Éva</t>
  </si>
  <si>
    <t>TNXMEF</t>
  </si>
  <si>
    <t>Somogyi Márk</t>
  </si>
  <si>
    <t>HV5P97</t>
  </si>
  <si>
    <t>Suba Szandra</t>
  </si>
  <si>
    <t>UY8PGE</t>
  </si>
  <si>
    <t>Supala Eszter</t>
  </si>
  <si>
    <t>A0LRWX</t>
  </si>
  <si>
    <t>Székely Virág</t>
  </si>
  <si>
    <t>BMUNXD</t>
  </si>
  <si>
    <t>Szücs Benedek</t>
  </si>
  <si>
    <t>JP8MYE</t>
  </si>
  <si>
    <t>Szűcs Emese</t>
  </si>
  <si>
    <t>JOPE8G</t>
  </si>
  <si>
    <t>Tóth Krisztina</t>
  </si>
  <si>
    <t>H11V31</t>
  </si>
  <si>
    <t>Türk Barbara</t>
  </si>
  <si>
    <t>G8BKV8</t>
  </si>
  <si>
    <t>Üveges Teodóra</t>
  </si>
  <si>
    <t>RFLIUE</t>
  </si>
  <si>
    <t>Varga Julia Kornélia</t>
  </si>
  <si>
    <t>E6ZQ39</t>
  </si>
  <si>
    <t>Bencsik Dániel</t>
  </si>
  <si>
    <t>G57XL4</t>
  </si>
  <si>
    <t>Bicskei Bernadett Zsófia</t>
  </si>
  <si>
    <t>AY0SUR</t>
  </si>
  <si>
    <t>Budafoki Dóra</t>
  </si>
  <si>
    <t>CLX9AC</t>
  </si>
  <si>
    <t>Buza Zsófia</t>
  </si>
  <si>
    <t>GRWE6M</t>
  </si>
  <si>
    <t>Farkas Alexandra</t>
  </si>
  <si>
    <t>L8S53C</t>
  </si>
  <si>
    <t>Farkasvölgyi Kolos</t>
  </si>
  <si>
    <t>CL3EM3</t>
  </si>
  <si>
    <t>Fehér Anna Gyöngyvér</t>
  </si>
  <si>
    <t>E9RAZY</t>
  </si>
  <si>
    <t>Hargitay Mátyás</t>
  </si>
  <si>
    <t>CEKCJS</t>
  </si>
  <si>
    <t>Hegedűs Gábor</t>
  </si>
  <si>
    <t>V6AJRL</t>
  </si>
  <si>
    <t>Holzer Tímea</t>
  </si>
  <si>
    <t>BIOUQE</t>
  </si>
  <si>
    <t>Juhász Viktória Judit</t>
  </si>
  <si>
    <t>HQ2MEJ</t>
  </si>
  <si>
    <t>Khatanbaatar Tamjidmaa</t>
  </si>
  <si>
    <t>K01BFC</t>
  </si>
  <si>
    <t>Kocsis Anna</t>
  </si>
  <si>
    <t>A476WP</t>
  </si>
  <si>
    <t>Kovács Beatrix Helga</t>
  </si>
  <si>
    <t>WWMZHL</t>
  </si>
  <si>
    <t>Lelkes Péter István</t>
  </si>
  <si>
    <t>F1OI7B</t>
  </si>
  <si>
    <t>Lipták Lilla Borbála</t>
  </si>
  <si>
    <t>JU0EPU</t>
  </si>
  <si>
    <t>Mravcsik Bálint Sándor</t>
  </si>
  <si>
    <t>KJZNMN</t>
  </si>
  <si>
    <t>Nagy Bálint</t>
  </si>
  <si>
    <t>YMLNZR</t>
  </si>
  <si>
    <t>Naszvetter Péter</t>
  </si>
  <si>
    <t>ERXIDA</t>
  </si>
  <si>
    <t>Pap Krisztina</t>
  </si>
  <si>
    <t>P0ZER0</t>
  </si>
  <si>
    <t>Pilát Lilla</t>
  </si>
  <si>
    <t>RG6RAE</t>
  </si>
  <si>
    <t>Rácz Piroska Anna</t>
  </si>
  <si>
    <t>EZG7YE</t>
  </si>
  <si>
    <t>Reményi Marietta</t>
  </si>
  <si>
    <t>SWDBXQ</t>
  </si>
  <si>
    <t>Smudla Katalin</t>
  </si>
  <si>
    <t>ONZ877</t>
  </si>
  <si>
    <t>Sós Tibor</t>
  </si>
  <si>
    <t>KI9XVY</t>
  </si>
  <si>
    <t>Szabó Péter</t>
  </si>
  <si>
    <t>QG4MUD</t>
  </si>
  <si>
    <t>Szeitz Ákos Olivér</t>
  </si>
  <si>
    <t>CNOTMG</t>
  </si>
  <si>
    <t>Szendrei Fanni</t>
  </si>
  <si>
    <t>SQ3HQ2</t>
  </si>
  <si>
    <t>Szendrődi Zita</t>
  </si>
  <si>
    <t>DLBP5C</t>
  </si>
  <si>
    <t>Tóth Eszter</t>
  </si>
  <si>
    <t>L03NME</t>
  </si>
  <si>
    <t>Tőkési Karolina Csilla</t>
  </si>
  <si>
    <t>M74P4Z</t>
  </si>
  <si>
    <t>Urbán Eszter Éva</t>
  </si>
  <si>
    <t>G1NJGB</t>
  </si>
  <si>
    <t>Vágó Adél Sarolta</t>
  </si>
  <si>
    <t>OEWDEV</t>
  </si>
  <si>
    <t>Varga Liliána Anna</t>
  </si>
  <si>
    <t>VFX3BZ</t>
  </si>
  <si>
    <t>Wieser Melinda Mária</t>
  </si>
  <si>
    <t>F45JKA</t>
  </si>
  <si>
    <t>BIM Labor biomérnöki 21. kurzus</t>
  </si>
  <si>
    <t>BIM Labor biomérnöki 20. kurzus</t>
  </si>
  <si>
    <t>LABOROK</t>
  </si>
  <si>
    <t>ZH jegye</t>
  </si>
  <si>
    <t>átlagjegy</t>
  </si>
  <si>
    <t>BIM Labor biomérnöki 2014 összes</t>
  </si>
  <si>
    <t>ZH pont</t>
  </si>
  <si>
    <t>próbálkozott/átment</t>
  </si>
  <si>
    <t>19</t>
  </si>
  <si>
    <t>20</t>
  </si>
  <si>
    <t>21</t>
  </si>
  <si>
    <t>kurzus</t>
  </si>
  <si>
    <t>ZH jegy</t>
  </si>
  <si>
    <r>
      <rPr>
        <b/>
        <sz val="10"/>
        <color rgb="FFFF0000"/>
        <rFont val="Arial"/>
        <family val="2"/>
        <charset val="238"/>
      </rPr>
      <t>P</t>
    </r>
    <r>
      <rPr>
        <b/>
        <sz val="10"/>
        <rFont val="Arial"/>
        <family val="2"/>
        <charset val="238"/>
      </rPr>
      <t>ZH pont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</si>
</sst>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</cellStyleXfs>
  <cellXfs count="76">
    <xf numFmtId="0" fontId="0" fillId="0" borderId="0" xfId="0"/>
    <xf numFmtId="1" fontId="4" fillId="0" borderId="3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0" fontId="6" fillId="0" borderId="0" xfId="3" applyFont="1"/>
    <xf numFmtId="0" fontId="1" fillId="0" borderId="0" xfId="3"/>
    <xf numFmtId="0" fontId="1" fillId="0" borderId="1" xfId="3" applyFill="1" applyBorder="1"/>
    <xf numFmtId="0" fontId="1" fillId="3" borderId="1" xfId="3" applyFill="1" applyBorder="1"/>
    <xf numFmtId="0" fontId="7" fillId="2" borderId="1" xfId="3" applyFont="1" applyFill="1" applyBorder="1"/>
    <xf numFmtId="0" fontId="6" fillId="0" borderId="1" xfId="3" applyFont="1" applyBorder="1" applyAlignment="1">
      <alignment horizontal="center"/>
    </xf>
    <xf numFmtId="0" fontId="1" fillId="0" borderId="1" xfId="3" applyBorder="1" applyAlignment="1">
      <alignment horizontal="center"/>
    </xf>
    <xf numFmtId="0" fontId="1" fillId="0" borderId="1" xfId="3" applyBorder="1" applyAlignment="1">
      <alignment horizontal="left"/>
    </xf>
    <xf numFmtId="0" fontId="1" fillId="0" borderId="0" xfId="3" applyAlignment="1">
      <alignment horizontal="center"/>
    </xf>
    <xf numFmtId="0" fontId="1" fillId="0" borderId="1" xfId="3" applyBorder="1"/>
    <xf numFmtId="49" fontId="5" fillId="4" borderId="0" xfId="4" applyNumberFormat="1" applyFill="1" applyProtection="1">
      <protection locked="0"/>
    </xf>
    <xf numFmtId="0" fontId="1" fillId="0" borderId="1" xfId="3" applyFill="1" applyBorder="1" applyAlignment="1">
      <alignment horizontal="center"/>
    </xf>
    <xf numFmtId="2" fontId="7" fillId="0" borderId="1" xfId="3" applyNumberFormat="1" applyFont="1" applyFill="1" applyBorder="1"/>
    <xf numFmtId="2" fontId="1" fillId="0" borderId="1" xfId="3" applyNumberFormat="1" applyBorder="1"/>
    <xf numFmtId="1" fontId="7" fillId="0" borderId="1" xfId="3" applyNumberFormat="1" applyFont="1" applyBorder="1" applyAlignment="1">
      <alignment horizontal="center"/>
    </xf>
    <xf numFmtId="0" fontId="1" fillId="0" borderId="6" xfId="3" applyBorder="1"/>
    <xf numFmtId="49" fontId="5" fillId="4" borderId="1" xfId="4" applyNumberFormat="1" applyFill="1" applyBorder="1" applyProtection="1">
      <protection locked="0"/>
    </xf>
    <xf numFmtId="0" fontId="7" fillId="0" borderId="1" xfId="3" applyFont="1" applyFill="1" applyBorder="1" applyAlignment="1">
      <alignment horizontal="center"/>
    </xf>
    <xf numFmtId="2" fontId="7" fillId="0" borderId="1" xfId="3" applyNumberFormat="1" applyFont="1" applyFill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8" fillId="0" borderId="1" xfId="3" applyFont="1" applyBorder="1" applyAlignment="1">
      <alignment horizontal="left"/>
    </xf>
    <xf numFmtId="0" fontId="8" fillId="0" borderId="1" xfId="3" applyFont="1" applyBorder="1" applyAlignment="1">
      <alignment horizontal="center"/>
    </xf>
    <xf numFmtId="2" fontId="9" fillId="0" borderId="1" xfId="3" applyNumberFormat="1" applyFont="1" applyFill="1" applyBorder="1"/>
    <xf numFmtId="0" fontId="9" fillId="0" borderId="1" xfId="3" applyFont="1" applyFill="1" applyBorder="1" applyAlignment="1">
      <alignment horizontal="center"/>
    </xf>
    <xf numFmtId="1" fontId="9" fillId="0" borderId="1" xfId="3" applyNumberFormat="1" applyFont="1" applyBorder="1" applyAlignment="1">
      <alignment horizontal="center"/>
    </xf>
    <xf numFmtId="2" fontId="9" fillId="0" borderId="1" xfId="3" applyNumberFormat="1" applyFont="1" applyFill="1" applyBorder="1" applyAlignment="1">
      <alignment horizontal="center"/>
    </xf>
    <xf numFmtId="2" fontId="7" fillId="0" borderId="1" xfId="3" applyNumberFormat="1" applyFont="1" applyFill="1" applyBorder="1" applyAlignment="1" applyProtection="1">
      <alignment horizontal="center"/>
      <protection locked="0"/>
    </xf>
    <xf numFmtId="2" fontId="1" fillId="0" borderId="1" xfId="3" applyNumberFormat="1" applyFill="1" applyBorder="1" applyAlignment="1" applyProtection="1">
      <alignment horizontal="center"/>
      <protection locked="0"/>
    </xf>
    <xf numFmtId="2" fontId="7" fillId="2" borderId="1" xfId="3" applyNumberFormat="1" applyFont="1" applyFill="1" applyBorder="1" applyAlignment="1" applyProtection="1">
      <alignment horizontal="center"/>
      <protection locked="0"/>
    </xf>
    <xf numFmtId="2" fontId="1" fillId="0" borderId="1" xfId="3" applyNumberFormat="1" applyBorder="1" applyAlignment="1" applyProtection="1">
      <alignment horizontal="center"/>
      <protection locked="0"/>
    </xf>
    <xf numFmtId="2" fontId="1" fillId="0" borderId="1" xfId="3" applyNumberFormat="1" applyBorder="1" applyProtection="1">
      <protection locked="0"/>
    </xf>
    <xf numFmtId="2" fontId="1" fillId="0" borderId="0" xfId="3" applyNumberFormat="1" applyProtection="1">
      <protection locked="0"/>
    </xf>
    <xf numFmtId="2" fontId="3" fillId="0" borderId="2" xfId="1" applyNumberFormat="1" applyFont="1" applyFill="1" applyBorder="1" applyAlignment="1" applyProtection="1">
      <alignment horizontal="center"/>
      <protection locked="0"/>
    </xf>
    <xf numFmtId="2" fontId="4" fillId="0" borderId="4" xfId="1" applyNumberFormat="1" applyFont="1" applyFill="1" applyBorder="1" applyAlignment="1" applyProtection="1">
      <alignment horizontal="center"/>
      <protection locked="0"/>
    </xf>
    <xf numFmtId="2" fontId="1" fillId="0" borderId="0" xfId="3" applyNumberFormat="1" applyAlignment="1" applyProtection="1">
      <alignment horizontal="center"/>
      <protection locked="0"/>
    </xf>
    <xf numFmtId="1" fontId="6" fillId="0" borderId="1" xfId="3" applyNumberFormat="1" applyFont="1" applyBorder="1" applyAlignment="1" applyProtection="1">
      <alignment horizontal="center"/>
      <protection locked="0"/>
    </xf>
    <xf numFmtId="1" fontId="7" fillId="0" borderId="1" xfId="3" applyNumberFormat="1" applyFont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1" fontId="4" fillId="0" borderId="3" xfId="1" applyNumberFormat="1" applyFont="1" applyFill="1" applyBorder="1" applyAlignment="1" applyProtection="1">
      <alignment horizontal="center"/>
      <protection locked="0"/>
    </xf>
    <xf numFmtId="1" fontId="1" fillId="0" borderId="0" xfId="3" applyNumberFormat="1" applyAlignment="1" applyProtection="1">
      <alignment horizontal="center"/>
      <protection locked="0"/>
    </xf>
    <xf numFmtId="164" fontId="7" fillId="0" borderId="1" xfId="3" applyNumberFormat="1" applyFont="1" applyFill="1" applyBorder="1" applyAlignment="1" applyProtection="1">
      <alignment horizontal="center"/>
      <protection locked="0"/>
    </xf>
    <xf numFmtId="164" fontId="1" fillId="0" borderId="1" xfId="3" applyNumberFormat="1" applyFont="1" applyFill="1" applyBorder="1" applyAlignment="1" applyProtection="1">
      <alignment horizontal="center"/>
      <protection locked="0"/>
    </xf>
    <xf numFmtId="164" fontId="4" fillId="0" borderId="2" xfId="1" applyNumberFormat="1" applyFont="1" applyFill="1" applyBorder="1" applyAlignment="1" applyProtection="1">
      <alignment horizontal="center"/>
      <protection locked="0"/>
    </xf>
    <xf numFmtId="164" fontId="1" fillId="0" borderId="0" xfId="3" applyNumberFormat="1" applyFont="1" applyAlignment="1" applyProtection="1">
      <alignment horizontal="center"/>
      <protection locked="0"/>
    </xf>
    <xf numFmtId="164" fontId="3" fillId="0" borderId="2" xfId="1" applyNumberFormat="1" applyFont="1" applyFill="1" applyBorder="1" applyAlignment="1">
      <alignment horizontal="center"/>
    </xf>
    <xf numFmtId="49" fontId="5" fillId="4" borderId="6" xfId="4" applyNumberFormat="1" applyFill="1" applyBorder="1" applyProtection="1">
      <protection locked="0"/>
    </xf>
    <xf numFmtId="2" fontId="1" fillId="0" borderId="6" xfId="3" applyNumberFormat="1" applyBorder="1" applyAlignment="1" applyProtection="1">
      <alignment horizontal="center"/>
      <protection locked="0"/>
    </xf>
    <xf numFmtId="2" fontId="7" fillId="0" borderId="6" xfId="3" applyNumberFormat="1" applyFont="1" applyFill="1" applyBorder="1" applyAlignment="1" applyProtection="1">
      <alignment horizontal="center"/>
      <protection locked="0"/>
    </xf>
    <xf numFmtId="164" fontId="1" fillId="0" borderId="6" xfId="3" applyNumberFormat="1" applyFont="1" applyFill="1" applyBorder="1" applyAlignment="1" applyProtection="1">
      <alignment horizontal="center"/>
      <protection locked="0"/>
    </xf>
    <xf numFmtId="1" fontId="7" fillId="0" borderId="6" xfId="3" applyNumberFormat="1" applyFont="1" applyBorder="1" applyAlignment="1" applyProtection="1">
      <alignment horizontal="center"/>
      <protection locked="0"/>
    </xf>
    <xf numFmtId="0" fontId="1" fillId="0" borderId="7" xfId="3" applyBorder="1"/>
    <xf numFmtId="0" fontId="1" fillId="0" borderId="8" xfId="3" applyBorder="1"/>
    <xf numFmtId="2" fontId="1" fillId="0" borderId="8" xfId="3" applyNumberFormat="1" applyBorder="1" applyProtection="1">
      <protection locked="0"/>
    </xf>
    <xf numFmtId="2" fontId="1" fillId="0" borderId="8" xfId="3" applyNumberFormat="1" applyBorder="1" applyAlignment="1" applyProtection="1">
      <alignment horizontal="center"/>
      <protection locked="0"/>
    </xf>
    <xf numFmtId="164" fontId="1" fillId="0" borderId="8" xfId="3" applyNumberFormat="1" applyFont="1" applyBorder="1" applyAlignment="1" applyProtection="1">
      <alignment horizontal="center"/>
      <protection locked="0"/>
    </xf>
    <xf numFmtId="1" fontId="1" fillId="0" borderId="9" xfId="3" applyNumberFormat="1" applyBorder="1" applyAlignment="1" applyProtection="1">
      <alignment horizontal="center"/>
      <protection locked="0"/>
    </xf>
    <xf numFmtId="0" fontId="6" fillId="0" borderId="10" xfId="3" applyFont="1" applyBorder="1"/>
    <xf numFmtId="0" fontId="1" fillId="0" borderId="11" xfId="3" applyBorder="1"/>
    <xf numFmtId="2" fontId="1" fillId="0" borderId="3" xfId="3" applyNumberFormat="1" applyFill="1" applyBorder="1" applyProtection="1">
      <protection locked="0"/>
    </xf>
    <xf numFmtId="2" fontId="1" fillId="0" borderId="3" xfId="3" applyNumberFormat="1" applyFill="1" applyBorder="1" applyAlignment="1" applyProtection="1">
      <alignment horizontal="center"/>
      <protection locked="0"/>
    </xf>
    <xf numFmtId="2" fontId="1" fillId="3" borderId="3" xfId="3" applyNumberFormat="1" applyFill="1" applyBorder="1" applyAlignment="1" applyProtection="1">
      <alignment horizontal="center"/>
      <protection locked="0"/>
    </xf>
    <xf numFmtId="164" fontId="7" fillId="2" borderId="3" xfId="3" applyNumberFormat="1" applyFont="1" applyFill="1" applyBorder="1" applyAlignment="1" applyProtection="1">
      <alignment horizontal="center"/>
      <protection locked="0"/>
    </xf>
    <xf numFmtId="2" fontId="7" fillId="2" borderId="3" xfId="3" applyNumberFormat="1" applyFont="1" applyFill="1" applyBorder="1" applyAlignment="1" applyProtection="1">
      <alignment horizontal="center"/>
      <protection locked="0"/>
    </xf>
    <xf numFmtId="1" fontId="6" fillId="0" borderId="4" xfId="3" applyNumberFormat="1" applyFont="1" applyBorder="1" applyAlignment="1" applyProtection="1">
      <alignment horizontal="center"/>
      <protection locked="0"/>
    </xf>
    <xf numFmtId="49" fontId="5" fillId="4" borderId="1" xfId="4" applyNumberFormat="1" applyFill="1" applyBorder="1" applyAlignment="1" applyProtection="1">
      <alignment horizontal="center"/>
      <protection locked="0"/>
    </xf>
    <xf numFmtId="49" fontId="5" fillId="4" borderId="0" xfId="4" applyNumberFormat="1" applyFill="1" applyBorder="1" applyAlignment="1" applyProtection="1">
      <alignment horizontal="center"/>
      <protection locked="0"/>
    </xf>
    <xf numFmtId="49" fontId="5" fillId="4" borderId="0" xfId="4" applyNumberFormat="1" applyFill="1" applyAlignment="1" applyProtection="1">
      <alignment horizontal="center"/>
      <protection locked="0"/>
    </xf>
    <xf numFmtId="165" fontId="7" fillId="0" borderId="6" xfId="3" applyNumberFormat="1" applyFont="1" applyFill="1" applyBorder="1" applyAlignment="1" applyProtection="1">
      <alignment horizontal="center"/>
      <protection locked="0"/>
    </xf>
    <xf numFmtId="1" fontId="7" fillId="5" borderId="6" xfId="3" applyNumberFormat="1" applyFont="1" applyFill="1" applyBorder="1" applyAlignment="1" applyProtection="1">
      <alignment horizontal="center"/>
      <protection locked="0"/>
    </xf>
    <xf numFmtId="164" fontId="8" fillId="0" borderId="6" xfId="3" applyNumberFormat="1" applyFont="1" applyFill="1" applyBorder="1" applyAlignment="1" applyProtection="1">
      <alignment horizontal="center"/>
      <protection locked="0"/>
    </xf>
    <xf numFmtId="164" fontId="8" fillId="0" borderId="1" xfId="3" applyNumberFormat="1" applyFont="1" applyFill="1" applyBorder="1" applyAlignment="1" applyProtection="1">
      <alignment horizontal="center"/>
      <protection locked="0"/>
    </xf>
  </cellXfs>
  <cellStyles count="5">
    <cellStyle name="Normál" xfId="0" builtinId="0"/>
    <cellStyle name="Normál 2" xfId="3"/>
    <cellStyle name="Normál 3" xfId="4"/>
    <cellStyle name="Normál_Biológia2006" xfId="1"/>
    <cellStyle name="Normal_Vebi04ősz2e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workbookViewId="0">
      <pane xSplit="2" ySplit="2" topLeftCell="C18" activePane="bottomRight" state="frozen"/>
      <selection pane="topRight" activeCell="B1" sqref="B1"/>
      <selection pane="bottomLeft" activeCell="A3" sqref="A3"/>
      <selection pane="bottomRight" activeCell="K22" sqref="K22"/>
    </sheetView>
  </sheetViews>
  <sheetFormatPr defaultColWidth="9.140625" defaultRowHeight="12.75" x14ac:dyDescent="0.2"/>
  <cols>
    <col min="1" max="1" width="6.5703125" style="6" customWidth="1"/>
    <col min="2" max="2" width="27" style="6" bestFit="1" customWidth="1"/>
    <col min="3" max="3" width="8.7109375" style="6" customWidth="1"/>
    <col min="4" max="4" width="10.85546875" style="36" customWidth="1"/>
    <col min="5" max="6" width="10.42578125" style="36" customWidth="1"/>
    <col min="7" max="7" width="10" style="39" customWidth="1"/>
    <col min="8" max="8" width="10.5703125" style="36" customWidth="1"/>
    <col min="9" max="9" width="14" style="39" bestFit="1" customWidth="1"/>
    <col min="10" max="10" width="7.85546875" style="48" customWidth="1"/>
    <col min="11" max="11" width="9.7109375" style="36" customWidth="1"/>
    <col min="12" max="12" width="8.42578125" style="39" customWidth="1"/>
    <col min="13" max="13" width="12.5703125" style="44" bestFit="1" customWidth="1"/>
    <col min="14" max="16384" width="9.140625" style="6"/>
  </cols>
  <sheetData>
    <row r="1" spans="1:17" x14ac:dyDescent="0.2">
      <c r="B1" s="55"/>
      <c r="C1" s="56"/>
      <c r="D1" s="57"/>
      <c r="E1" s="57"/>
      <c r="F1" s="57"/>
      <c r="G1" s="58"/>
      <c r="H1" s="57"/>
      <c r="I1" s="58"/>
      <c r="J1" s="59"/>
      <c r="K1" s="57"/>
      <c r="L1" s="58"/>
      <c r="M1" s="60"/>
    </row>
    <row r="2" spans="1:17" ht="13.5" thickBot="1" x14ac:dyDescent="0.25">
      <c r="A2" s="13" t="s">
        <v>269</v>
      </c>
      <c r="B2" s="61" t="s">
        <v>263</v>
      </c>
      <c r="C2" s="62"/>
      <c r="D2" s="63" t="s">
        <v>1</v>
      </c>
      <c r="E2" s="63" t="s">
        <v>2</v>
      </c>
      <c r="F2" s="63" t="s">
        <v>3</v>
      </c>
      <c r="G2" s="64" t="s">
        <v>4</v>
      </c>
      <c r="H2" s="63" t="s">
        <v>5</v>
      </c>
      <c r="I2" s="65" t="s">
        <v>260</v>
      </c>
      <c r="J2" s="66" t="s">
        <v>264</v>
      </c>
      <c r="K2" s="67" t="s">
        <v>270</v>
      </c>
      <c r="L2" s="64" t="s">
        <v>262</v>
      </c>
      <c r="M2" s="68" t="s">
        <v>9</v>
      </c>
    </row>
    <row r="3" spans="1:17" s="13" customFormat="1" ht="15" x14ac:dyDescent="0.25">
      <c r="A3" s="69" t="s">
        <v>266</v>
      </c>
      <c r="B3" s="50" t="s">
        <v>114</v>
      </c>
      <c r="C3" s="50" t="s">
        <v>115</v>
      </c>
      <c r="D3" s="51">
        <v>17</v>
      </c>
      <c r="E3" s="51">
        <v>45</v>
      </c>
      <c r="F3" s="51">
        <v>48</v>
      </c>
      <c r="G3" s="51">
        <v>50</v>
      </c>
      <c r="H3" s="51">
        <v>30</v>
      </c>
      <c r="I3" s="52">
        <f t="shared" ref="I3:I34" si="0">IF(AND(D3&gt;1,E3&gt;1,F3&gt;1,G3&gt;1,H3&gt;1)=TRUE,AVERAGE(D3:H3)/10,"-")</f>
        <v>3.8</v>
      </c>
      <c r="J3" s="53">
        <v>11.5</v>
      </c>
      <c r="K3" s="51">
        <f t="shared" ref="K3:K34" si="1">IF(COUNTBLANK(J3)=1,"nincs",IF((J3&gt;20),1.000001+(J3-20)/7.5,1))</f>
        <v>1</v>
      </c>
      <c r="L3" s="52">
        <f t="shared" ref="L3:L34" si="2">IF(I3="-","nincs",IF(K3="nincs","nincs",(I3+VALUE(K3))/2))</f>
        <v>2.4</v>
      </c>
      <c r="M3" s="54">
        <f t="shared" ref="M3:M34" si="3">L3</f>
        <v>2.4</v>
      </c>
      <c r="N3" s="6"/>
      <c r="O3" s="6"/>
      <c r="P3" s="6"/>
      <c r="Q3" s="6"/>
    </row>
    <row r="4" spans="1:17" s="13" customFormat="1" ht="15" x14ac:dyDescent="0.25">
      <c r="A4" s="69" t="s">
        <v>266</v>
      </c>
      <c r="B4" s="21" t="s">
        <v>116</v>
      </c>
      <c r="C4" s="21" t="s">
        <v>117</v>
      </c>
      <c r="D4" s="34">
        <v>37</v>
      </c>
      <c r="E4" s="34">
        <v>40</v>
      </c>
      <c r="F4" s="34">
        <v>49</v>
      </c>
      <c r="G4" s="34">
        <v>50</v>
      </c>
      <c r="H4" s="34">
        <v>40</v>
      </c>
      <c r="I4" s="31">
        <f t="shared" si="0"/>
        <v>4.32</v>
      </c>
      <c r="J4" s="46">
        <v>12</v>
      </c>
      <c r="K4" s="51">
        <f t="shared" si="1"/>
        <v>1</v>
      </c>
      <c r="L4" s="52">
        <f t="shared" si="2"/>
        <v>2.66</v>
      </c>
      <c r="M4" s="41">
        <f t="shared" si="3"/>
        <v>2.66</v>
      </c>
      <c r="N4" s="6"/>
      <c r="O4" s="6"/>
      <c r="P4" s="6"/>
      <c r="Q4" s="6"/>
    </row>
    <row r="5" spans="1:17" s="13" customFormat="1" ht="15" x14ac:dyDescent="0.25">
      <c r="A5" s="69" t="s">
        <v>266</v>
      </c>
      <c r="B5" s="21" t="s">
        <v>118</v>
      </c>
      <c r="C5" s="21" t="s">
        <v>119</v>
      </c>
      <c r="D5" s="34">
        <v>32</v>
      </c>
      <c r="E5" s="34">
        <v>46</v>
      </c>
      <c r="F5" s="34">
        <v>46</v>
      </c>
      <c r="G5" s="34">
        <v>50</v>
      </c>
      <c r="H5" s="34">
        <v>40</v>
      </c>
      <c r="I5" s="31">
        <f t="shared" si="0"/>
        <v>4.2799999999999994</v>
      </c>
      <c r="J5" s="46">
        <v>16.5</v>
      </c>
      <c r="K5" s="51">
        <f t="shared" si="1"/>
        <v>1</v>
      </c>
      <c r="L5" s="52">
        <f t="shared" si="2"/>
        <v>2.6399999999999997</v>
      </c>
      <c r="M5" s="54">
        <f t="shared" si="3"/>
        <v>2.6399999999999997</v>
      </c>
      <c r="N5" s="6"/>
      <c r="O5" s="6"/>
      <c r="P5" s="6"/>
      <c r="Q5" s="6"/>
    </row>
    <row r="6" spans="1:17" s="13" customFormat="1" ht="15" x14ac:dyDescent="0.25">
      <c r="A6" s="69" t="s">
        <v>266</v>
      </c>
      <c r="B6" s="21" t="s">
        <v>120</v>
      </c>
      <c r="C6" s="21" t="s">
        <v>121</v>
      </c>
      <c r="D6" s="34">
        <v>27</v>
      </c>
      <c r="E6" s="34">
        <v>43</v>
      </c>
      <c r="F6" s="34">
        <v>39</v>
      </c>
      <c r="G6" s="34">
        <v>40</v>
      </c>
      <c r="H6" s="34">
        <v>32</v>
      </c>
      <c r="I6" s="31">
        <f t="shared" si="0"/>
        <v>3.62</v>
      </c>
      <c r="J6" s="46">
        <v>11</v>
      </c>
      <c r="K6" s="51">
        <f t="shared" si="1"/>
        <v>1</v>
      </c>
      <c r="L6" s="52">
        <f t="shared" si="2"/>
        <v>2.31</v>
      </c>
      <c r="M6" s="41">
        <f t="shared" si="3"/>
        <v>2.31</v>
      </c>
      <c r="N6" s="6"/>
      <c r="O6" s="6"/>
      <c r="P6" s="6"/>
      <c r="Q6" s="6"/>
    </row>
    <row r="7" spans="1:17" s="13" customFormat="1" ht="15" x14ac:dyDescent="0.25">
      <c r="A7" s="69" t="s">
        <v>266</v>
      </c>
      <c r="B7" s="21" t="s">
        <v>122</v>
      </c>
      <c r="C7" s="21" t="s">
        <v>123</v>
      </c>
      <c r="D7" s="34">
        <v>30</v>
      </c>
      <c r="E7" s="34">
        <v>40</v>
      </c>
      <c r="F7" s="34">
        <v>49</v>
      </c>
      <c r="G7" s="34">
        <v>50</v>
      </c>
      <c r="H7" s="34">
        <v>45</v>
      </c>
      <c r="I7" s="31">
        <f t="shared" si="0"/>
        <v>4.2799999999999994</v>
      </c>
      <c r="J7" s="46">
        <v>24.5</v>
      </c>
      <c r="K7" s="51">
        <f t="shared" si="1"/>
        <v>1.6000009999999998</v>
      </c>
      <c r="L7" s="52">
        <f t="shared" si="2"/>
        <v>2.9400004999999996</v>
      </c>
      <c r="M7" s="54">
        <f t="shared" si="3"/>
        <v>2.9400004999999996</v>
      </c>
      <c r="N7" s="6"/>
      <c r="O7" s="6"/>
      <c r="P7" s="6"/>
      <c r="Q7" s="6"/>
    </row>
    <row r="8" spans="1:17" s="13" customFormat="1" ht="15" x14ac:dyDescent="0.25">
      <c r="A8" s="69" t="s">
        <v>266</v>
      </c>
      <c r="B8" s="21" t="s">
        <v>124</v>
      </c>
      <c r="C8" s="21" t="s">
        <v>125</v>
      </c>
      <c r="D8" s="34">
        <v>35</v>
      </c>
      <c r="E8" s="34">
        <v>43</v>
      </c>
      <c r="F8" s="34">
        <v>49</v>
      </c>
      <c r="G8" s="34">
        <v>50</v>
      </c>
      <c r="H8" s="34">
        <v>50</v>
      </c>
      <c r="I8" s="31">
        <f t="shared" si="0"/>
        <v>4.54</v>
      </c>
      <c r="J8" s="46">
        <v>24</v>
      </c>
      <c r="K8" s="51">
        <f t="shared" si="1"/>
        <v>1.5333343333333334</v>
      </c>
      <c r="L8" s="52">
        <f t="shared" si="2"/>
        <v>3.0366671666666667</v>
      </c>
      <c r="M8" s="54">
        <f t="shared" si="3"/>
        <v>3.0366671666666667</v>
      </c>
      <c r="N8" s="6"/>
      <c r="O8" s="6"/>
      <c r="P8" s="6"/>
      <c r="Q8" s="6"/>
    </row>
    <row r="9" spans="1:17" s="13" customFormat="1" ht="15" x14ac:dyDescent="0.25">
      <c r="A9" s="69" t="s">
        <v>266</v>
      </c>
      <c r="B9" s="21" t="s">
        <v>126</v>
      </c>
      <c r="C9" s="21" t="s">
        <v>127</v>
      </c>
      <c r="D9" s="34">
        <v>37</v>
      </c>
      <c r="E9" s="34">
        <v>43</v>
      </c>
      <c r="F9" s="34">
        <v>49</v>
      </c>
      <c r="G9" s="34">
        <v>50</v>
      </c>
      <c r="H9" s="34">
        <v>50</v>
      </c>
      <c r="I9" s="31">
        <f t="shared" si="0"/>
        <v>4.58</v>
      </c>
      <c r="J9" s="46">
        <v>36.5</v>
      </c>
      <c r="K9" s="51">
        <f t="shared" si="1"/>
        <v>3.2000010000000003</v>
      </c>
      <c r="L9" s="52">
        <f t="shared" si="2"/>
        <v>3.8900005000000002</v>
      </c>
      <c r="M9" s="41">
        <f t="shared" si="3"/>
        <v>3.8900005000000002</v>
      </c>
      <c r="N9" s="6"/>
      <c r="O9" s="6"/>
      <c r="P9" s="6"/>
      <c r="Q9" s="6"/>
    </row>
    <row r="10" spans="1:17" s="13" customFormat="1" ht="15" x14ac:dyDescent="0.25">
      <c r="A10" s="69" t="s">
        <v>266</v>
      </c>
      <c r="B10" s="21" t="s">
        <v>128</v>
      </c>
      <c r="C10" s="21" t="s">
        <v>129</v>
      </c>
      <c r="D10" s="34">
        <v>40</v>
      </c>
      <c r="E10" s="34">
        <v>46</v>
      </c>
      <c r="F10" s="34">
        <v>45</v>
      </c>
      <c r="G10" s="34">
        <v>40</v>
      </c>
      <c r="H10" s="34">
        <v>48</v>
      </c>
      <c r="I10" s="31">
        <f t="shared" si="0"/>
        <v>4.38</v>
      </c>
      <c r="J10" s="46">
        <v>32.5</v>
      </c>
      <c r="K10" s="51">
        <f t="shared" si="1"/>
        <v>2.6666676666666667</v>
      </c>
      <c r="L10" s="52">
        <f t="shared" si="2"/>
        <v>3.5233338333333331</v>
      </c>
      <c r="M10" s="54">
        <f t="shared" si="3"/>
        <v>3.5233338333333331</v>
      </c>
      <c r="N10" s="6"/>
      <c r="O10" s="6"/>
      <c r="P10" s="6"/>
      <c r="Q10" s="6"/>
    </row>
    <row r="11" spans="1:17" s="13" customFormat="1" ht="15" x14ac:dyDescent="0.25">
      <c r="A11" s="69" t="s">
        <v>266</v>
      </c>
      <c r="B11" s="21" t="s">
        <v>130</v>
      </c>
      <c r="C11" s="21" t="s">
        <v>131</v>
      </c>
      <c r="D11" s="34">
        <v>27</v>
      </c>
      <c r="E11" s="34">
        <v>50</v>
      </c>
      <c r="F11" s="34">
        <v>43</v>
      </c>
      <c r="G11" s="34">
        <v>40</v>
      </c>
      <c r="H11" s="34">
        <v>43</v>
      </c>
      <c r="I11" s="31">
        <f t="shared" si="0"/>
        <v>4.0600000000000005</v>
      </c>
      <c r="J11" s="46">
        <v>4</v>
      </c>
      <c r="K11" s="51">
        <f t="shared" si="1"/>
        <v>1</v>
      </c>
      <c r="L11" s="52">
        <f t="shared" si="2"/>
        <v>2.5300000000000002</v>
      </c>
      <c r="M11" s="41">
        <f t="shared" si="3"/>
        <v>2.5300000000000002</v>
      </c>
      <c r="N11" s="6"/>
      <c r="O11" s="6"/>
      <c r="P11" s="6"/>
      <c r="Q11" s="6"/>
    </row>
    <row r="12" spans="1:17" s="13" customFormat="1" ht="15" x14ac:dyDescent="0.25">
      <c r="A12" s="69" t="s">
        <v>266</v>
      </c>
      <c r="B12" s="21" t="s">
        <v>132</v>
      </c>
      <c r="C12" s="21" t="s">
        <v>133</v>
      </c>
      <c r="D12" s="34">
        <v>40</v>
      </c>
      <c r="E12" s="34">
        <v>43</v>
      </c>
      <c r="F12" s="34">
        <v>46</v>
      </c>
      <c r="G12" s="34">
        <v>50</v>
      </c>
      <c r="H12" s="34">
        <v>43</v>
      </c>
      <c r="I12" s="31">
        <f t="shared" si="0"/>
        <v>4.4399999999999995</v>
      </c>
      <c r="J12" s="46">
        <v>30.5</v>
      </c>
      <c r="K12" s="51">
        <f t="shared" si="1"/>
        <v>2.4000009999999996</v>
      </c>
      <c r="L12" s="52">
        <f t="shared" si="2"/>
        <v>3.4200004999999996</v>
      </c>
      <c r="M12" s="54">
        <f t="shared" si="3"/>
        <v>3.4200004999999996</v>
      </c>
      <c r="N12" s="6"/>
      <c r="O12" s="6"/>
      <c r="P12" s="6"/>
      <c r="Q12" s="6"/>
    </row>
    <row r="13" spans="1:17" s="13" customFormat="1" ht="15" x14ac:dyDescent="0.25">
      <c r="A13" s="69" t="s">
        <v>266</v>
      </c>
      <c r="B13" s="21" t="s">
        <v>134</v>
      </c>
      <c r="C13" s="21" t="s">
        <v>135</v>
      </c>
      <c r="D13" s="34">
        <v>37</v>
      </c>
      <c r="E13" s="34">
        <v>46</v>
      </c>
      <c r="F13" s="34">
        <v>48</v>
      </c>
      <c r="G13" s="34">
        <v>50</v>
      </c>
      <c r="H13" s="34">
        <v>45</v>
      </c>
      <c r="I13" s="31">
        <f t="shared" si="0"/>
        <v>4.5200000000000005</v>
      </c>
      <c r="J13" s="46">
        <v>33.5</v>
      </c>
      <c r="K13" s="51">
        <f t="shared" si="1"/>
        <v>2.800001</v>
      </c>
      <c r="L13" s="52">
        <f t="shared" si="2"/>
        <v>3.6600005000000002</v>
      </c>
      <c r="M13" s="54">
        <f t="shared" si="3"/>
        <v>3.6600005000000002</v>
      </c>
      <c r="N13" s="6"/>
      <c r="O13" s="6"/>
      <c r="P13" s="6"/>
      <c r="Q13" s="6"/>
    </row>
    <row r="14" spans="1:17" s="13" customFormat="1" ht="15" x14ac:dyDescent="0.25">
      <c r="A14" s="69" t="s">
        <v>266</v>
      </c>
      <c r="B14" s="21" t="s">
        <v>136</v>
      </c>
      <c r="C14" s="21" t="s">
        <v>137</v>
      </c>
      <c r="D14" s="34">
        <v>22</v>
      </c>
      <c r="E14" s="34">
        <v>46</v>
      </c>
      <c r="F14" s="34">
        <v>44</v>
      </c>
      <c r="G14" s="34">
        <v>50</v>
      </c>
      <c r="H14" s="34">
        <v>50</v>
      </c>
      <c r="I14" s="31">
        <f t="shared" si="0"/>
        <v>4.24</v>
      </c>
      <c r="J14" s="46">
        <v>7.5</v>
      </c>
      <c r="K14" s="51">
        <f t="shared" si="1"/>
        <v>1</v>
      </c>
      <c r="L14" s="52">
        <f t="shared" si="2"/>
        <v>2.62</v>
      </c>
      <c r="M14" s="41">
        <f t="shared" si="3"/>
        <v>2.62</v>
      </c>
      <c r="N14" s="6"/>
      <c r="O14" s="6"/>
      <c r="P14" s="6"/>
      <c r="Q14" s="6"/>
    </row>
    <row r="15" spans="1:17" s="13" customFormat="1" ht="15" x14ac:dyDescent="0.25">
      <c r="A15" s="69" t="s">
        <v>266</v>
      </c>
      <c r="B15" s="21" t="s">
        <v>138</v>
      </c>
      <c r="C15" s="21" t="s">
        <v>139</v>
      </c>
      <c r="D15" s="34">
        <v>15</v>
      </c>
      <c r="E15" s="34">
        <v>46</v>
      </c>
      <c r="F15" s="34">
        <v>49</v>
      </c>
      <c r="G15" s="34">
        <v>50</v>
      </c>
      <c r="H15" s="34">
        <v>44</v>
      </c>
      <c r="I15" s="31">
        <f t="shared" si="0"/>
        <v>4.08</v>
      </c>
      <c r="J15" s="46">
        <v>16</v>
      </c>
      <c r="K15" s="51">
        <f t="shared" si="1"/>
        <v>1</v>
      </c>
      <c r="L15" s="52">
        <f t="shared" si="2"/>
        <v>2.54</v>
      </c>
      <c r="M15" s="54">
        <f t="shared" si="3"/>
        <v>2.54</v>
      </c>
      <c r="N15" s="6"/>
      <c r="O15" s="6"/>
      <c r="P15" s="6"/>
      <c r="Q15" s="6"/>
    </row>
    <row r="16" spans="1:17" s="13" customFormat="1" ht="15" x14ac:dyDescent="0.25">
      <c r="A16" s="69" t="s">
        <v>266</v>
      </c>
      <c r="B16" s="21" t="s">
        <v>140</v>
      </c>
      <c r="C16" s="21" t="s">
        <v>141</v>
      </c>
      <c r="D16" s="34">
        <v>30</v>
      </c>
      <c r="E16" s="34">
        <v>43</v>
      </c>
      <c r="F16" s="34">
        <v>49</v>
      </c>
      <c r="G16" s="34">
        <v>50</v>
      </c>
      <c r="H16" s="34">
        <v>45</v>
      </c>
      <c r="I16" s="31">
        <f t="shared" si="0"/>
        <v>4.34</v>
      </c>
      <c r="J16" s="46">
        <v>21</v>
      </c>
      <c r="K16" s="51">
        <f t="shared" si="1"/>
        <v>1.1333343333333332</v>
      </c>
      <c r="L16" s="52">
        <f t="shared" si="2"/>
        <v>2.7366671666666664</v>
      </c>
      <c r="M16" s="41">
        <f t="shared" si="3"/>
        <v>2.7366671666666664</v>
      </c>
      <c r="N16" s="6"/>
      <c r="O16" s="6"/>
      <c r="P16" s="6"/>
      <c r="Q16" s="6"/>
    </row>
    <row r="17" spans="1:17" s="13" customFormat="1" ht="15" x14ac:dyDescent="0.25">
      <c r="A17" s="69" t="s">
        <v>266</v>
      </c>
      <c r="B17" s="21" t="s">
        <v>142</v>
      </c>
      <c r="C17" s="21" t="s">
        <v>143</v>
      </c>
      <c r="D17" s="34">
        <v>37</v>
      </c>
      <c r="E17" s="34">
        <v>46</v>
      </c>
      <c r="F17" s="34">
        <v>49</v>
      </c>
      <c r="G17" s="34">
        <v>50</v>
      </c>
      <c r="H17" s="34">
        <v>50</v>
      </c>
      <c r="I17" s="31">
        <f t="shared" si="0"/>
        <v>4.6399999999999997</v>
      </c>
      <c r="J17" s="46">
        <v>25</v>
      </c>
      <c r="K17" s="51">
        <f t="shared" si="1"/>
        <v>1.6666676666666667</v>
      </c>
      <c r="L17" s="52">
        <f t="shared" si="2"/>
        <v>3.1533338333333329</v>
      </c>
      <c r="M17" s="54">
        <f t="shared" si="3"/>
        <v>3.1533338333333329</v>
      </c>
      <c r="N17" s="6"/>
      <c r="O17" s="6"/>
      <c r="P17" s="6"/>
      <c r="Q17" s="6"/>
    </row>
    <row r="18" spans="1:17" s="13" customFormat="1" ht="15" x14ac:dyDescent="0.25">
      <c r="A18" s="69" t="s">
        <v>266</v>
      </c>
      <c r="B18" s="21" t="s">
        <v>144</v>
      </c>
      <c r="C18" s="21" t="s">
        <v>145</v>
      </c>
      <c r="D18" s="34">
        <v>35</v>
      </c>
      <c r="E18" s="34">
        <v>43</v>
      </c>
      <c r="F18" s="34">
        <v>49</v>
      </c>
      <c r="G18" s="34">
        <v>30</v>
      </c>
      <c r="H18" s="34">
        <v>45</v>
      </c>
      <c r="I18" s="31">
        <f t="shared" si="0"/>
        <v>4.04</v>
      </c>
      <c r="J18" s="46">
        <v>12</v>
      </c>
      <c r="K18" s="51">
        <f t="shared" si="1"/>
        <v>1</v>
      </c>
      <c r="L18" s="52">
        <f t="shared" si="2"/>
        <v>2.52</v>
      </c>
      <c r="M18" s="54">
        <f t="shared" si="3"/>
        <v>2.52</v>
      </c>
      <c r="N18" s="6"/>
      <c r="O18" s="6"/>
      <c r="P18" s="6"/>
      <c r="Q18" s="6"/>
    </row>
    <row r="19" spans="1:17" s="13" customFormat="1" ht="15" x14ac:dyDescent="0.25">
      <c r="A19" s="69" t="s">
        <v>266</v>
      </c>
      <c r="B19" s="21" t="s">
        <v>146</v>
      </c>
      <c r="C19" s="21" t="s">
        <v>147</v>
      </c>
      <c r="D19" s="34">
        <v>20</v>
      </c>
      <c r="E19" s="34">
        <v>46</v>
      </c>
      <c r="F19" s="34">
        <v>46</v>
      </c>
      <c r="G19" s="34">
        <v>35</v>
      </c>
      <c r="H19" s="34">
        <v>45</v>
      </c>
      <c r="I19" s="31">
        <f t="shared" si="0"/>
        <v>3.84</v>
      </c>
      <c r="J19" s="46">
        <v>31</v>
      </c>
      <c r="K19" s="51">
        <f t="shared" si="1"/>
        <v>2.4666676666666665</v>
      </c>
      <c r="L19" s="52">
        <f t="shared" si="2"/>
        <v>3.1533338333333329</v>
      </c>
      <c r="M19" s="41">
        <f t="shared" si="3"/>
        <v>3.1533338333333329</v>
      </c>
      <c r="N19" s="6"/>
      <c r="O19" s="6"/>
      <c r="P19" s="6"/>
      <c r="Q19" s="6"/>
    </row>
    <row r="20" spans="1:17" s="13" customFormat="1" ht="15" x14ac:dyDescent="0.25">
      <c r="A20" s="69" t="s">
        <v>266</v>
      </c>
      <c r="B20" s="21" t="s">
        <v>148</v>
      </c>
      <c r="C20" s="21" t="s">
        <v>149</v>
      </c>
      <c r="D20" s="34">
        <v>42</v>
      </c>
      <c r="E20" s="34">
        <v>46</v>
      </c>
      <c r="F20" s="34">
        <v>45</v>
      </c>
      <c r="G20" s="34">
        <v>50</v>
      </c>
      <c r="H20" s="34">
        <v>27</v>
      </c>
      <c r="I20" s="31">
        <f t="shared" si="0"/>
        <v>4.2</v>
      </c>
      <c r="J20" s="46">
        <v>25.5</v>
      </c>
      <c r="K20" s="51">
        <f t="shared" si="1"/>
        <v>1.7333343333333331</v>
      </c>
      <c r="L20" s="52">
        <f t="shared" si="2"/>
        <v>2.9666671666666664</v>
      </c>
      <c r="M20" s="54">
        <f t="shared" si="3"/>
        <v>2.9666671666666664</v>
      </c>
      <c r="N20" s="6"/>
      <c r="O20" s="6"/>
      <c r="P20" s="6"/>
      <c r="Q20" s="6"/>
    </row>
    <row r="21" spans="1:17" s="13" customFormat="1" ht="15" x14ac:dyDescent="0.25">
      <c r="A21" s="69" t="s">
        <v>266</v>
      </c>
      <c r="B21" s="21" t="s">
        <v>150</v>
      </c>
      <c r="C21" s="21" t="s">
        <v>151</v>
      </c>
      <c r="D21" s="34">
        <v>47</v>
      </c>
      <c r="E21" s="34">
        <v>36</v>
      </c>
      <c r="F21" s="34">
        <v>45</v>
      </c>
      <c r="G21" s="34">
        <v>30</v>
      </c>
      <c r="H21" s="34">
        <v>41</v>
      </c>
      <c r="I21" s="31">
        <f t="shared" si="0"/>
        <v>3.9799999999999995</v>
      </c>
      <c r="J21" s="46">
        <v>19</v>
      </c>
      <c r="K21" s="51">
        <f t="shared" si="1"/>
        <v>1</v>
      </c>
      <c r="L21" s="72">
        <f t="shared" si="2"/>
        <v>2.4899999999999998</v>
      </c>
      <c r="M21" s="41">
        <f t="shared" si="3"/>
        <v>2.4899999999999998</v>
      </c>
      <c r="N21" s="6"/>
      <c r="O21" s="6"/>
      <c r="P21" s="6"/>
      <c r="Q21" s="6"/>
    </row>
    <row r="22" spans="1:17" s="13" customFormat="1" ht="15" x14ac:dyDescent="0.25">
      <c r="A22" s="69" t="s">
        <v>266</v>
      </c>
      <c r="B22" s="21" t="s">
        <v>152</v>
      </c>
      <c r="C22" s="21" t="s">
        <v>153</v>
      </c>
      <c r="D22" s="34">
        <v>37</v>
      </c>
      <c r="E22" s="34">
        <v>43</v>
      </c>
      <c r="F22" s="34">
        <v>46</v>
      </c>
      <c r="G22" s="34">
        <v>40</v>
      </c>
      <c r="H22" s="34">
        <v>38</v>
      </c>
      <c r="I22" s="31">
        <f t="shared" si="0"/>
        <v>4.08</v>
      </c>
      <c r="J22" s="46">
        <v>29</v>
      </c>
      <c r="K22" s="51">
        <f t="shared" si="1"/>
        <v>2.2000009999999999</v>
      </c>
      <c r="L22" s="52">
        <f t="shared" si="2"/>
        <v>3.1400005000000002</v>
      </c>
      <c r="M22" s="54">
        <f t="shared" si="3"/>
        <v>3.1400005000000002</v>
      </c>
      <c r="N22" s="6"/>
      <c r="O22" s="6"/>
      <c r="P22" s="6"/>
      <c r="Q22" s="6"/>
    </row>
    <row r="23" spans="1:17" s="13" customFormat="1" ht="15" x14ac:dyDescent="0.25">
      <c r="A23" s="69" t="s">
        <v>266</v>
      </c>
      <c r="B23" s="21" t="s">
        <v>154</v>
      </c>
      <c r="C23" s="21" t="s">
        <v>155</v>
      </c>
      <c r="D23" s="34">
        <v>27</v>
      </c>
      <c r="E23" s="34">
        <v>40</v>
      </c>
      <c r="F23" s="34">
        <v>41</v>
      </c>
      <c r="G23" s="34">
        <v>20</v>
      </c>
      <c r="H23" s="34">
        <v>41</v>
      </c>
      <c r="I23" s="31">
        <f t="shared" si="0"/>
        <v>3.38</v>
      </c>
      <c r="J23" s="46">
        <v>21.5</v>
      </c>
      <c r="K23" s="51">
        <f t="shared" si="1"/>
        <v>1.2000009999999999</v>
      </c>
      <c r="L23" s="52">
        <f t="shared" si="2"/>
        <v>2.2900004999999997</v>
      </c>
      <c r="M23" s="54">
        <f t="shared" si="3"/>
        <v>2.2900004999999997</v>
      </c>
      <c r="N23" s="6"/>
      <c r="O23" s="6"/>
      <c r="P23" s="6"/>
      <c r="Q23" s="6"/>
    </row>
    <row r="24" spans="1:17" s="13" customFormat="1" ht="15" x14ac:dyDescent="0.25">
      <c r="A24" s="69" t="s">
        <v>266</v>
      </c>
      <c r="B24" s="21" t="s">
        <v>156</v>
      </c>
      <c r="C24" s="21" t="s">
        <v>157</v>
      </c>
      <c r="D24" s="34">
        <v>35</v>
      </c>
      <c r="E24" s="34">
        <v>40</v>
      </c>
      <c r="F24" s="34">
        <v>49</v>
      </c>
      <c r="G24" s="34">
        <v>50</v>
      </c>
      <c r="H24" s="34">
        <v>50</v>
      </c>
      <c r="I24" s="31">
        <f t="shared" si="0"/>
        <v>4.4799999999999995</v>
      </c>
      <c r="J24" s="46">
        <v>29</v>
      </c>
      <c r="K24" s="51">
        <f t="shared" si="1"/>
        <v>2.2000009999999999</v>
      </c>
      <c r="L24" s="52">
        <f t="shared" si="2"/>
        <v>3.3400004999999995</v>
      </c>
      <c r="M24" s="41">
        <f t="shared" si="3"/>
        <v>3.3400004999999995</v>
      </c>
      <c r="N24" s="6"/>
      <c r="O24" s="6"/>
      <c r="P24" s="6"/>
      <c r="Q24" s="6"/>
    </row>
    <row r="25" spans="1:17" s="13" customFormat="1" ht="15" x14ac:dyDescent="0.25">
      <c r="A25" s="69" t="s">
        <v>266</v>
      </c>
      <c r="B25" s="21" t="s">
        <v>158</v>
      </c>
      <c r="C25" s="21" t="s">
        <v>159</v>
      </c>
      <c r="D25" s="34">
        <v>15</v>
      </c>
      <c r="E25" s="34">
        <v>47</v>
      </c>
      <c r="F25" s="34">
        <v>48</v>
      </c>
      <c r="G25" s="34">
        <v>40</v>
      </c>
      <c r="H25" s="34">
        <v>17</v>
      </c>
      <c r="I25" s="31">
        <f t="shared" si="0"/>
        <v>3.34</v>
      </c>
      <c r="J25" s="46">
        <v>11</v>
      </c>
      <c r="K25" s="51">
        <f t="shared" si="1"/>
        <v>1</v>
      </c>
      <c r="L25" s="52">
        <f t="shared" si="2"/>
        <v>2.17</v>
      </c>
      <c r="M25" s="54">
        <f t="shared" si="3"/>
        <v>2.17</v>
      </c>
      <c r="N25" s="6"/>
      <c r="O25" s="6"/>
      <c r="P25" s="6"/>
      <c r="Q25" s="6"/>
    </row>
    <row r="26" spans="1:17" s="13" customFormat="1" ht="15" x14ac:dyDescent="0.25">
      <c r="A26" s="69" t="s">
        <v>266</v>
      </c>
      <c r="B26" s="21" t="s">
        <v>160</v>
      </c>
      <c r="C26" s="21" t="s">
        <v>161</v>
      </c>
      <c r="D26" s="34">
        <v>32</v>
      </c>
      <c r="E26" s="34">
        <v>40</v>
      </c>
      <c r="F26" s="34">
        <v>48</v>
      </c>
      <c r="G26" s="34">
        <v>50</v>
      </c>
      <c r="H26" s="34">
        <v>47</v>
      </c>
      <c r="I26" s="31">
        <f t="shared" si="0"/>
        <v>4.34</v>
      </c>
      <c r="J26" s="46"/>
      <c r="K26" s="51" t="str">
        <f t="shared" si="1"/>
        <v>nincs</v>
      </c>
      <c r="L26" s="52" t="str">
        <f t="shared" si="2"/>
        <v>nincs</v>
      </c>
      <c r="M26" s="41" t="str">
        <f t="shared" si="3"/>
        <v>nincs</v>
      </c>
      <c r="N26" s="6"/>
      <c r="O26" s="6"/>
      <c r="P26" s="6"/>
      <c r="Q26" s="6"/>
    </row>
    <row r="27" spans="1:17" s="13" customFormat="1" ht="15" x14ac:dyDescent="0.25">
      <c r="A27" s="69" t="s">
        <v>266</v>
      </c>
      <c r="B27" s="21" t="s">
        <v>162</v>
      </c>
      <c r="C27" s="21" t="s">
        <v>163</v>
      </c>
      <c r="D27" s="34">
        <v>30</v>
      </c>
      <c r="E27" s="34">
        <v>40</v>
      </c>
      <c r="F27" s="34">
        <v>49</v>
      </c>
      <c r="G27" s="34">
        <v>50</v>
      </c>
      <c r="H27" s="34">
        <v>40</v>
      </c>
      <c r="I27" s="31">
        <f t="shared" si="0"/>
        <v>4.18</v>
      </c>
      <c r="J27" s="46">
        <v>23</v>
      </c>
      <c r="K27" s="51">
        <f t="shared" si="1"/>
        <v>1.4000010000000001</v>
      </c>
      <c r="L27" s="52">
        <f t="shared" si="2"/>
        <v>2.7900004999999997</v>
      </c>
      <c r="M27" s="54">
        <f t="shared" si="3"/>
        <v>2.7900004999999997</v>
      </c>
      <c r="N27" s="6"/>
      <c r="O27" s="6"/>
      <c r="P27" s="6"/>
      <c r="Q27" s="6"/>
    </row>
    <row r="28" spans="1:17" s="13" customFormat="1" ht="15" x14ac:dyDescent="0.25">
      <c r="A28" s="69" t="s">
        <v>266</v>
      </c>
      <c r="B28" s="21" t="s">
        <v>164</v>
      </c>
      <c r="C28" s="21" t="s">
        <v>165</v>
      </c>
      <c r="D28" s="34">
        <v>27</v>
      </c>
      <c r="E28" s="34">
        <v>47</v>
      </c>
      <c r="F28" s="34">
        <v>45</v>
      </c>
      <c r="G28" s="34">
        <v>40</v>
      </c>
      <c r="H28" s="34">
        <v>40</v>
      </c>
      <c r="I28" s="31">
        <f t="shared" si="0"/>
        <v>3.9799999999999995</v>
      </c>
      <c r="J28" s="46">
        <v>20.5</v>
      </c>
      <c r="K28" s="51">
        <f t="shared" si="1"/>
        <v>1.0666676666666666</v>
      </c>
      <c r="L28" s="52">
        <f t="shared" si="2"/>
        <v>2.5233338333333331</v>
      </c>
      <c r="M28" s="54">
        <f t="shared" si="3"/>
        <v>2.5233338333333331</v>
      </c>
      <c r="N28" s="6"/>
      <c r="O28" s="6"/>
      <c r="P28" s="6"/>
      <c r="Q28" s="6"/>
    </row>
    <row r="29" spans="1:17" s="13" customFormat="1" ht="15" x14ac:dyDescent="0.25">
      <c r="A29" s="69" t="s">
        <v>266</v>
      </c>
      <c r="B29" s="21" t="s">
        <v>166</v>
      </c>
      <c r="C29" s="21" t="s">
        <v>167</v>
      </c>
      <c r="D29" s="34">
        <v>35</v>
      </c>
      <c r="E29" s="34">
        <v>46</v>
      </c>
      <c r="F29" s="34">
        <v>49</v>
      </c>
      <c r="G29" s="34">
        <v>50</v>
      </c>
      <c r="H29" s="34">
        <v>40</v>
      </c>
      <c r="I29" s="31">
        <f t="shared" si="0"/>
        <v>4.4000000000000004</v>
      </c>
      <c r="J29" s="46">
        <v>30</v>
      </c>
      <c r="K29" s="51">
        <f t="shared" si="1"/>
        <v>2.3333343333333332</v>
      </c>
      <c r="L29" s="52">
        <f t="shared" si="2"/>
        <v>3.3666671666666668</v>
      </c>
      <c r="M29" s="41">
        <f t="shared" si="3"/>
        <v>3.3666671666666668</v>
      </c>
      <c r="N29" s="6"/>
      <c r="O29" s="6"/>
      <c r="P29" s="6"/>
      <c r="Q29" s="6"/>
    </row>
    <row r="30" spans="1:17" s="13" customFormat="1" ht="15" x14ac:dyDescent="0.25">
      <c r="A30" s="69" t="s">
        <v>266</v>
      </c>
      <c r="B30" s="21" t="s">
        <v>168</v>
      </c>
      <c r="C30" s="21" t="s">
        <v>169</v>
      </c>
      <c r="D30" s="34">
        <v>32</v>
      </c>
      <c r="E30" s="34">
        <v>43</v>
      </c>
      <c r="F30" s="34">
        <v>46</v>
      </c>
      <c r="G30" s="34">
        <v>50</v>
      </c>
      <c r="H30" s="34">
        <v>50</v>
      </c>
      <c r="I30" s="31">
        <f t="shared" si="0"/>
        <v>4.42</v>
      </c>
      <c r="J30" s="46">
        <v>28</v>
      </c>
      <c r="K30" s="51">
        <f t="shared" si="1"/>
        <v>2.0666676666666666</v>
      </c>
      <c r="L30" s="52">
        <f t="shared" si="2"/>
        <v>3.2433338333333332</v>
      </c>
      <c r="M30" s="54">
        <f t="shared" si="3"/>
        <v>3.2433338333333332</v>
      </c>
      <c r="N30" s="6"/>
      <c r="O30" s="6"/>
      <c r="P30" s="6"/>
      <c r="Q30" s="6"/>
    </row>
    <row r="31" spans="1:17" s="13" customFormat="1" ht="15" x14ac:dyDescent="0.25">
      <c r="A31" s="69" t="s">
        <v>266</v>
      </c>
      <c r="B31" s="21" t="s">
        <v>170</v>
      </c>
      <c r="C31" s="21" t="s">
        <v>171</v>
      </c>
      <c r="D31" s="34">
        <v>32</v>
      </c>
      <c r="E31" s="34">
        <v>43</v>
      </c>
      <c r="F31" s="34">
        <v>49</v>
      </c>
      <c r="G31" s="34">
        <v>50</v>
      </c>
      <c r="H31" s="34">
        <v>50</v>
      </c>
      <c r="I31" s="31">
        <f t="shared" si="0"/>
        <v>4.4799999999999995</v>
      </c>
      <c r="J31" s="46">
        <v>15</v>
      </c>
      <c r="K31" s="51">
        <f t="shared" si="1"/>
        <v>1</v>
      </c>
      <c r="L31" s="52">
        <f t="shared" si="2"/>
        <v>2.7399999999999998</v>
      </c>
      <c r="M31" s="41">
        <f t="shared" si="3"/>
        <v>2.7399999999999998</v>
      </c>
      <c r="N31" s="6"/>
      <c r="O31" s="6"/>
      <c r="P31" s="6"/>
      <c r="Q31" s="6"/>
    </row>
    <row r="32" spans="1:17" s="13" customFormat="1" ht="15" x14ac:dyDescent="0.25">
      <c r="A32" s="69" t="s">
        <v>266</v>
      </c>
      <c r="B32" s="21" t="s">
        <v>172</v>
      </c>
      <c r="C32" s="21" t="s">
        <v>173</v>
      </c>
      <c r="D32" s="34">
        <v>37</v>
      </c>
      <c r="E32" s="34">
        <v>46</v>
      </c>
      <c r="F32" s="34">
        <v>49</v>
      </c>
      <c r="G32" s="34">
        <v>50</v>
      </c>
      <c r="H32" s="34">
        <v>47</v>
      </c>
      <c r="I32" s="31">
        <f t="shared" si="0"/>
        <v>4.58</v>
      </c>
      <c r="J32" s="46">
        <v>38</v>
      </c>
      <c r="K32" s="51">
        <f t="shared" si="1"/>
        <v>3.4000009999999996</v>
      </c>
      <c r="L32" s="52">
        <f t="shared" si="2"/>
        <v>3.9900004999999998</v>
      </c>
      <c r="M32" s="54">
        <f t="shared" si="3"/>
        <v>3.9900004999999998</v>
      </c>
      <c r="N32" s="6"/>
      <c r="O32" s="6"/>
      <c r="P32" s="6"/>
      <c r="Q32" s="6"/>
    </row>
    <row r="33" spans="1:17" s="13" customFormat="1" ht="15" x14ac:dyDescent="0.25">
      <c r="A33" s="69" t="s">
        <v>266</v>
      </c>
      <c r="B33" s="21" t="s">
        <v>174</v>
      </c>
      <c r="C33" s="21" t="s">
        <v>175</v>
      </c>
      <c r="D33" s="34">
        <v>32</v>
      </c>
      <c r="E33" s="34">
        <v>47</v>
      </c>
      <c r="F33" s="34">
        <v>46</v>
      </c>
      <c r="G33" s="34">
        <v>50</v>
      </c>
      <c r="H33" s="34">
        <v>42</v>
      </c>
      <c r="I33" s="31">
        <f t="shared" si="0"/>
        <v>4.34</v>
      </c>
      <c r="J33" s="46">
        <v>21</v>
      </c>
      <c r="K33" s="51">
        <f t="shared" si="1"/>
        <v>1.1333343333333332</v>
      </c>
      <c r="L33" s="52">
        <f t="shared" si="2"/>
        <v>2.7366671666666664</v>
      </c>
      <c r="M33" s="54">
        <f t="shared" si="3"/>
        <v>2.7366671666666664</v>
      </c>
      <c r="N33" s="6"/>
      <c r="O33" s="6"/>
      <c r="P33" s="6"/>
      <c r="Q33" s="6"/>
    </row>
    <row r="34" spans="1:17" s="13" customFormat="1" ht="15" x14ac:dyDescent="0.25">
      <c r="A34" s="69" t="s">
        <v>266</v>
      </c>
      <c r="B34" s="21" t="s">
        <v>176</v>
      </c>
      <c r="C34" s="21" t="s">
        <v>177</v>
      </c>
      <c r="D34" s="34">
        <v>32</v>
      </c>
      <c r="E34" s="34">
        <v>40</v>
      </c>
      <c r="F34" s="34">
        <v>49</v>
      </c>
      <c r="G34" s="34">
        <v>50</v>
      </c>
      <c r="H34" s="34">
        <v>35</v>
      </c>
      <c r="I34" s="31">
        <f t="shared" si="0"/>
        <v>4.12</v>
      </c>
      <c r="J34" s="46">
        <v>13.5</v>
      </c>
      <c r="K34" s="51">
        <f t="shared" si="1"/>
        <v>1</v>
      </c>
      <c r="L34" s="52">
        <f t="shared" si="2"/>
        <v>2.56</v>
      </c>
      <c r="M34" s="41">
        <f t="shared" si="3"/>
        <v>2.56</v>
      </c>
      <c r="N34" s="6"/>
      <c r="O34" s="6"/>
      <c r="P34" s="6"/>
      <c r="Q34" s="6"/>
    </row>
    <row r="35" spans="1:17" s="13" customFormat="1" ht="15" x14ac:dyDescent="0.25">
      <c r="A35" s="69" t="s">
        <v>266</v>
      </c>
      <c r="B35" s="21" t="s">
        <v>178</v>
      </c>
      <c r="C35" s="21" t="s">
        <v>179</v>
      </c>
      <c r="D35" s="34">
        <v>37</v>
      </c>
      <c r="E35" s="34">
        <v>50</v>
      </c>
      <c r="F35" s="34">
        <v>48</v>
      </c>
      <c r="G35" s="34">
        <v>50</v>
      </c>
      <c r="H35" s="34">
        <v>35</v>
      </c>
      <c r="I35" s="31">
        <f t="shared" ref="I35:I66" si="4">IF(AND(D35&gt;1,E35&gt;1,F35&gt;1,G35&gt;1,H35&gt;1)=TRUE,AVERAGE(D35:H35)/10,"-")</f>
        <v>4.4000000000000004</v>
      </c>
      <c r="J35" s="46">
        <v>26.5</v>
      </c>
      <c r="K35" s="51">
        <f t="shared" ref="K35:K66" si="5">IF(COUNTBLANK(J35)=1,"nincs",IF((J35&gt;20),1.000001+(J35-20)/7.5,1))</f>
        <v>1.8666676666666666</v>
      </c>
      <c r="L35" s="52">
        <f t="shared" ref="L35:L66" si="6">IF(I35="-","nincs",IF(K35="nincs","nincs",(I35+VALUE(K35))/2))</f>
        <v>3.1333338333333334</v>
      </c>
      <c r="M35" s="54">
        <f t="shared" ref="M35:M66" si="7">L35</f>
        <v>3.1333338333333334</v>
      </c>
      <c r="N35" s="6"/>
      <c r="O35" s="6"/>
      <c r="P35" s="6"/>
      <c r="Q35" s="6"/>
    </row>
    <row r="36" spans="1:17" s="13" customFormat="1" ht="15" x14ac:dyDescent="0.25">
      <c r="A36" s="69" t="s">
        <v>266</v>
      </c>
      <c r="B36" s="21" t="s">
        <v>180</v>
      </c>
      <c r="C36" s="21" t="s">
        <v>181</v>
      </c>
      <c r="D36" s="34">
        <v>30</v>
      </c>
      <c r="E36" s="34">
        <v>36</v>
      </c>
      <c r="F36" s="34">
        <v>44</v>
      </c>
      <c r="G36" s="34">
        <v>50</v>
      </c>
      <c r="H36" s="34">
        <v>36</v>
      </c>
      <c r="I36" s="31">
        <f t="shared" si="4"/>
        <v>3.9200000000000004</v>
      </c>
      <c r="J36" s="46">
        <v>14</v>
      </c>
      <c r="K36" s="51">
        <f t="shared" si="5"/>
        <v>1</v>
      </c>
      <c r="L36" s="52">
        <f t="shared" si="6"/>
        <v>2.46</v>
      </c>
      <c r="M36" s="41">
        <f t="shared" si="7"/>
        <v>2.46</v>
      </c>
      <c r="N36" s="6"/>
      <c r="O36" s="6"/>
      <c r="P36" s="6"/>
      <c r="Q36" s="6"/>
    </row>
    <row r="37" spans="1:17" s="13" customFormat="1" ht="15" x14ac:dyDescent="0.25">
      <c r="A37" s="69" t="s">
        <v>266</v>
      </c>
      <c r="B37" s="21" t="s">
        <v>182</v>
      </c>
      <c r="C37" s="21" t="s">
        <v>183</v>
      </c>
      <c r="D37" s="34">
        <v>32</v>
      </c>
      <c r="E37" s="34">
        <v>50</v>
      </c>
      <c r="F37" s="34">
        <v>48</v>
      </c>
      <c r="G37" s="34">
        <v>40</v>
      </c>
      <c r="H37" s="34">
        <v>43</v>
      </c>
      <c r="I37" s="31">
        <f t="shared" si="4"/>
        <v>4.26</v>
      </c>
      <c r="J37" s="46">
        <v>28</v>
      </c>
      <c r="K37" s="51">
        <f t="shared" si="5"/>
        <v>2.0666676666666666</v>
      </c>
      <c r="L37" s="52">
        <f t="shared" si="6"/>
        <v>3.1633338333333332</v>
      </c>
      <c r="M37" s="54">
        <f t="shared" si="7"/>
        <v>3.1633338333333332</v>
      </c>
      <c r="N37" s="6"/>
      <c r="O37" s="6"/>
      <c r="P37" s="6"/>
      <c r="Q37" s="6"/>
    </row>
    <row r="38" spans="1:17" s="13" customFormat="1" ht="15" x14ac:dyDescent="0.25">
      <c r="A38" s="69" t="s">
        <v>266</v>
      </c>
      <c r="B38" s="21" t="s">
        <v>184</v>
      </c>
      <c r="C38" s="21" t="s">
        <v>185</v>
      </c>
      <c r="D38" s="34">
        <v>37</v>
      </c>
      <c r="E38" s="34">
        <v>48</v>
      </c>
      <c r="F38" s="34">
        <v>45</v>
      </c>
      <c r="G38" s="34">
        <v>50</v>
      </c>
      <c r="H38" s="34">
        <v>44</v>
      </c>
      <c r="I38" s="31">
        <f t="shared" si="4"/>
        <v>4.4799999999999995</v>
      </c>
      <c r="J38" s="46">
        <v>30.5</v>
      </c>
      <c r="K38" s="51">
        <f t="shared" si="5"/>
        <v>2.4000009999999996</v>
      </c>
      <c r="L38" s="52">
        <f t="shared" si="6"/>
        <v>3.4400004999999996</v>
      </c>
      <c r="M38" s="54">
        <f t="shared" si="7"/>
        <v>3.4400004999999996</v>
      </c>
      <c r="N38" s="6"/>
      <c r="O38" s="6"/>
      <c r="P38" s="6"/>
      <c r="Q38" s="6"/>
    </row>
    <row r="39" spans="1:17" s="13" customFormat="1" ht="15" x14ac:dyDescent="0.25">
      <c r="A39" s="69" t="s">
        <v>266</v>
      </c>
      <c r="B39" s="21" t="s">
        <v>186</v>
      </c>
      <c r="C39" s="21" t="s">
        <v>187</v>
      </c>
      <c r="D39" s="34">
        <v>15</v>
      </c>
      <c r="E39" s="34">
        <v>33</v>
      </c>
      <c r="F39" s="34">
        <v>49</v>
      </c>
      <c r="G39" s="34">
        <v>50</v>
      </c>
      <c r="H39" s="34">
        <v>46</v>
      </c>
      <c r="I39" s="31">
        <f t="shared" si="4"/>
        <v>3.8600000000000003</v>
      </c>
      <c r="J39" s="46">
        <v>18</v>
      </c>
      <c r="K39" s="51">
        <f t="shared" si="5"/>
        <v>1</v>
      </c>
      <c r="L39" s="52">
        <f t="shared" si="6"/>
        <v>2.4300000000000002</v>
      </c>
      <c r="M39" s="41">
        <f t="shared" si="7"/>
        <v>2.4300000000000002</v>
      </c>
      <c r="N39" s="6"/>
      <c r="O39" s="6"/>
      <c r="P39" s="6"/>
      <c r="Q39" s="6"/>
    </row>
    <row r="40" spans="1:17" s="13" customFormat="1" ht="15" x14ac:dyDescent="0.25">
      <c r="A40" s="70" t="s">
        <v>267</v>
      </c>
      <c r="B40" s="21" t="s">
        <v>40</v>
      </c>
      <c r="C40" s="21" t="s">
        <v>41</v>
      </c>
      <c r="D40" s="34">
        <v>30</v>
      </c>
      <c r="E40" s="34"/>
      <c r="F40" s="34">
        <v>41</v>
      </c>
      <c r="G40" s="34">
        <v>50</v>
      </c>
      <c r="H40" s="34">
        <v>26</v>
      </c>
      <c r="I40" s="31" t="str">
        <f t="shared" si="4"/>
        <v>-</v>
      </c>
      <c r="J40" s="46">
        <v>11</v>
      </c>
      <c r="K40" s="51">
        <f t="shared" si="5"/>
        <v>1</v>
      </c>
      <c r="L40" s="52" t="str">
        <f t="shared" si="6"/>
        <v>nincs</v>
      </c>
      <c r="M40" s="54" t="str">
        <f t="shared" si="7"/>
        <v>nincs</v>
      </c>
      <c r="N40" s="6"/>
      <c r="O40" s="6"/>
      <c r="P40" s="6"/>
      <c r="Q40" s="6"/>
    </row>
    <row r="41" spans="1:17" s="13" customFormat="1" ht="15" x14ac:dyDescent="0.25">
      <c r="A41" s="70" t="s">
        <v>267</v>
      </c>
      <c r="B41" s="21" t="s">
        <v>42</v>
      </c>
      <c r="C41" s="21" t="s">
        <v>43</v>
      </c>
      <c r="D41" s="34">
        <v>37</v>
      </c>
      <c r="E41" s="34">
        <v>35</v>
      </c>
      <c r="F41" s="34">
        <v>46</v>
      </c>
      <c r="G41" s="34">
        <v>50</v>
      </c>
      <c r="H41" s="34">
        <v>36</v>
      </c>
      <c r="I41" s="31">
        <f t="shared" si="4"/>
        <v>4.08</v>
      </c>
      <c r="J41" s="46">
        <v>21</v>
      </c>
      <c r="K41" s="51">
        <f t="shared" si="5"/>
        <v>1.1333343333333332</v>
      </c>
      <c r="L41" s="52">
        <f t="shared" si="6"/>
        <v>2.6066671666666665</v>
      </c>
      <c r="M41" s="41">
        <f t="shared" si="7"/>
        <v>2.6066671666666665</v>
      </c>
      <c r="N41" s="6"/>
      <c r="O41" s="6"/>
      <c r="P41" s="6"/>
      <c r="Q41" s="6"/>
    </row>
    <row r="42" spans="1:17" s="13" customFormat="1" ht="15" x14ac:dyDescent="0.25">
      <c r="A42" s="70" t="s">
        <v>267</v>
      </c>
      <c r="B42" s="21" t="s">
        <v>44</v>
      </c>
      <c r="C42" s="21" t="s">
        <v>45</v>
      </c>
      <c r="D42" s="34">
        <v>22</v>
      </c>
      <c r="E42" s="34">
        <v>48</v>
      </c>
      <c r="F42" s="34"/>
      <c r="G42" s="34">
        <v>40</v>
      </c>
      <c r="H42" s="34">
        <v>41</v>
      </c>
      <c r="I42" s="31" t="str">
        <f t="shared" si="4"/>
        <v>-</v>
      </c>
      <c r="J42" s="46">
        <v>23.5</v>
      </c>
      <c r="K42" s="51">
        <f t="shared" si="5"/>
        <v>1.4666676666666665</v>
      </c>
      <c r="L42" s="52" t="str">
        <f t="shared" si="6"/>
        <v>nincs</v>
      </c>
      <c r="M42" s="54" t="str">
        <f t="shared" si="7"/>
        <v>nincs</v>
      </c>
      <c r="N42" s="6"/>
      <c r="O42" s="6"/>
      <c r="P42" s="6"/>
      <c r="Q42" s="6"/>
    </row>
    <row r="43" spans="1:17" s="13" customFormat="1" ht="15" x14ac:dyDescent="0.25">
      <c r="A43" s="70" t="s">
        <v>267</v>
      </c>
      <c r="B43" s="21" t="s">
        <v>46</v>
      </c>
      <c r="C43" s="21" t="s">
        <v>47</v>
      </c>
      <c r="D43" s="34">
        <v>40</v>
      </c>
      <c r="E43" s="34">
        <v>50</v>
      </c>
      <c r="F43" s="34">
        <v>49</v>
      </c>
      <c r="G43" s="34">
        <v>50</v>
      </c>
      <c r="H43" s="34">
        <v>50</v>
      </c>
      <c r="I43" s="31">
        <f t="shared" si="4"/>
        <v>4.7799999999999994</v>
      </c>
      <c r="J43" s="46">
        <v>42.5</v>
      </c>
      <c r="K43" s="51">
        <f t="shared" si="5"/>
        <v>4.0000010000000001</v>
      </c>
      <c r="L43" s="52">
        <f t="shared" si="6"/>
        <v>4.3900004999999993</v>
      </c>
      <c r="M43" s="54">
        <f t="shared" si="7"/>
        <v>4.3900004999999993</v>
      </c>
      <c r="N43" s="6"/>
      <c r="O43" s="6"/>
      <c r="P43" s="6"/>
      <c r="Q43" s="6"/>
    </row>
    <row r="44" spans="1:17" s="13" customFormat="1" ht="15" x14ac:dyDescent="0.25">
      <c r="A44" s="70" t="s">
        <v>267</v>
      </c>
      <c r="B44" s="21" t="s">
        <v>48</v>
      </c>
      <c r="C44" s="21" t="s">
        <v>49</v>
      </c>
      <c r="D44" s="34">
        <v>31</v>
      </c>
      <c r="E44" s="34">
        <v>46</v>
      </c>
      <c r="F44" s="34">
        <v>46</v>
      </c>
      <c r="G44" s="34">
        <v>50</v>
      </c>
      <c r="H44" s="34">
        <v>36</v>
      </c>
      <c r="I44" s="31">
        <f t="shared" si="4"/>
        <v>4.18</v>
      </c>
      <c r="J44" s="46">
        <v>21</v>
      </c>
      <c r="K44" s="51">
        <f t="shared" si="5"/>
        <v>1.1333343333333332</v>
      </c>
      <c r="L44" s="52">
        <f t="shared" si="6"/>
        <v>2.6566671666666664</v>
      </c>
      <c r="M44" s="41">
        <f t="shared" si="7"/>
        <v>2.6566671666666664</v>
      </c>
      <c r="N44" s="6"/>
      <c r="O44" s="6"/>
      <c r="P44" s="6"/>
      <c r="Q44" s="6"/>
    </row>
    <row r="45" spans="1:17" s="13" customFormat="1" ht="15" x14ac:dyDescent="0.25">
      <c r="A45" s="70" t="s">
        <v>267</v>
      </c>
      <c r="B45" s="21" t="s">
        <v>50</v>
      </c>
      <c r="C45" s="21" t="s">
        <v>51</v>
      </c>
      <c r="D45" s="34">
        <v>42</v>
      </c>
      <c r="E45" s="34">
        <v>45</v>
      </c>
      <c r="F45" s="34">
        <v>46</v>
      </c>
      <c r="G45" s="34">
        <v>50</v>
      </c>
      <c r="H45" s="34">
        <v>48</v>
      </c>
      <c r="I45" s="31">
        <f t="shared" si="4"/>
        <v>4.62</v>
      </c>
      <c r="J45" s="46">
        <v>34.5</v>
      </c>
      <c r="K45" s="51">
        <f t="shared" si="5"/>
        <v>2.9333343333333333</v>
      </c>
      <c r="L45" s="52">
        <f t="shared" si="6"/>
        <v>3.7766671666666669</v>
      </c>
      <c r="M45" s="54">
        <f t="shared" si="7"/>
        <v>3.7766671666666669</v>
      </c>
      <c r="N45" s="6"/>
      <c r="O45" s="6"/>
      <c r="P45" s="6"/>
      <c r="Q45" s="6"/>
    </row>
    <row r="46" spans="1:17" s="13" customFormat="1" ht="15" x14ac:dyDescent="0.25">
      <c r="A46" s="70" t="s">
        <v>267</v>
      </c>
      <c r="B46" s="21" t="s">
        <v>52</v>
      </c>
      <c r="C46" s="21" t="s">
        <v>53</v>
      </c>
      <c r="D46" s="34">
        <v>45</v>
      </c>
      <c r="E46" s="34">
        <v>48</v>
      </c>
      <c r="F46" s="34">
        <v>46</v>
      </c>
      <c r="G46" s="34">
        <v>50</v>
      </c>
      <c r="H46" s="34">
        <v>36</v>
      </c>
      <c r="I46" s="31">
        <f t="shared" si="4"/>
        <v>4.5</v>
      </c>
      <c r="J46" s="46">
        <v>32.5</v>
      </c>
      <c r="K46" s="51">
        <f t="shared" si="5"/>
        <v>2.6666676666666667</v>
      </c>
      <c r="L46" s="52">
        <f t="shared" si="6"/>
        <v>3.5833338333333336</v>
      </c>
      <c r="M46" s="41">
        <f t="shared" si="7"/>
        <v>3.5833338333333336</v>
      </c>
      <c r="N46" s="6"/>
      <c r="O46" s="6"/>
      <c r="P46" s="6"/>
      <c r="Q46" s="6"/>
    </row>
    <row r="47" spans="1:17" s="13" customFormat="1" ht="15" x14ac:dyDescent="0.25">
      <c r="A47" s="70" t="s">
        <v>267</v>
      </c>
      <c r="B47" s="21" t="s">
        <v>54</v>
      </c>
      <c r="C47" s="21" t="s">
        <v>55</v>
      </c>
      <c r="D47" s="34">
        <v>47</v>
      </c>
      <c r="E47" s="34">
        <v>36</v>
      </c>
      <c r="F47" s="34">
        <v>48</v>
      </c>
      <c r="G47" s="34">
        <v>50</v>
      </c>
      <c r="H47" s="34">
        <v>42</v>
      </c>
      <c r="I47" s="31">
        <f t="shared" si="4"/>
        <v>4.46</v>
      </c>
      <c r="J47" s="46">
        <v>17</v>
      </c>
      <c r="K47" s="51">
        <f t="shared" si="5"/>
        <v>1</v>
      </c>
      <c r="L47" s="52">
        <f t="shared" si="6"/>
        <v>2.73</v>
      </c>
      <c r="M47" s="54">
        <f t="shared" si="7"/>
        <v>2.73</v>
      </c>
      <c r="N47" s="6"/>
      <c r="O47" s="6"/>
      <c r="P47" s="6"/>
      <c r="Q47" s="6"/>
    </row>
    <row r="48" spans="1:17" s="13" customFormat="1" ht="15" x14ac:dyDescent="0.25">
      <c r="A48" s="70" t="s">
        <v>267</v>
      </c>
      <c r="B48" s="21" t="s">
        <v>56</v>
      </c>
      <c r="C48" s="21" t="s">
        <v>57</v>
      </c>
      <c r="D48" s="34">
        <v>25</v>
      </c>
      <c r="E48" s="34">
        <v>45</v>
      </c>
      <c r="F48" s="34">
        <v>45</v>
      </c>
      <c r="G48" s="34">
        <v>50</v>
      </c>
      <c r="H48" s="34">
        <v>40</v>
      </c>
      <c r="I48" s="31">
        <f t="shared" si="4"/>
        <v>4.0999999999999996</v>
      </c>
      <c r="J48" s="46">
        <v>18</v>
      </c>
      <c r="K48" s="51">
        <f t="shared" si="5"/>
        <v>1</v>
      </c>
      <c r="L48" s="52">
        <f t="shared" si="6"/>
        <v>2.5499999999999998</v>
      </c>
      <c r="M48" s="54">
        <f t="shared" si="7"/>
        <v>2.5499999999999998</v>
      </c>
      <c r="N48" s="6"/>
      <c r="O48" s="6"/>
      <c r="P48" s="6"/>
      <c r="Q48" s="6"/>
    </row>
    <row r="49" spans="1:17" s="13" customFormat="1" ht="15" x14ac:dyDescent="0.25">
      <c r="A49" s="70" t="s">
        <v>267</v>
      </c>
      <c r="B49" s="21" t="s">
        <v>58</v>
      </c>
      <c r="C49" s="21" t="s">
        <v>59</v>
      </c>
      <c r="D49" s="34">
        <v>27</v>
      </c>
      <c r="E49" s="34">
        <v>48</v>
      </c>
      <c r="F49" s="34">
        <v>41</v>
      </c>
      <c r="G49" s="34">
        <v>50</v>
      </c>
      <c r="H49" s="34">
        <v>48</v>
      </c>
      <c r="I49" s="31">
        <f t="shared" si="4"/>
        <v>4.2799999999999994</v>
      </c>
      <c r="J49" s="46">
        <v>29</v>
      </c>
      <c r="K49" s="51">
        <f t="shared" si="5"/>
        <v>2.2000009999999999</v>
      </c>
      <c r="L49" s="52">
        <f t="shared" si="6"/>
        <v>3.2400004999999998</v>
      </c>
      <c r="M49" s="41">
        <f t="shared" si="7"/>
        <v>3.2400004999999998</v>
      </c>
      <c r="N49" s="6"/>
      <c r="O49" s="6"/>
      <c r="P49" s="6"/>
      <c r="Q49" s="6"/>
    </row>
    <row r="50" spans="1:17" s="13" customFormat="1" ht="15" x14ac:dyDescent="0.25">
      <c r="A50" s="70" t="s">
        <v>267</v>
      </c>
      <c r="B50" s="21" t="s">
        <v>60</v>
      </c>
      <c r="C50" s="21" t="s">
        <v>61</v>
      </c>
      <c r="D50" s="34">
        <v>25</v>
      </c>
      <c r="E50" s="34">
        <v>40</v>
      </c>
      <c r="F50" s="34">
        <v>43</v>
      </c>
      <c r="G50" s="34">
        <v>40</v>
      </c>
      <c r="H50" s="34">
        <v>35</v>
      </c>
      <c r="I50" s="31">
        <f t="shared" si="4"/>
        <v>3.66</v>
      </c>
      <c r="J50" s="46">
        <v>23</v>
      </c>
      <c r="K50" s="51">
        <f t="shared" si="5"/>
        <v>1.4000010000000001</v>
      </c>
      <c r="L50" s="52">
        <f t="shared" si="6"/>
        <v>2.5300004999999999</v>
      </c>
      <c r="M50" s="54">
        <f t="shared" si="7"/>
        <v>2.5300004999999999</v>
      </c>
      <c r="N50" s="6"/>
      <c r="O50" s="6"/>
      <c r="P50" s="6"/>
      <c r="Q50" s="6"/>
    </row>
    <row r="51" spans="1:17" s="13" customFormat="1" ht="15" x14ac:dyDescent="0.25">
      <c r="A51" s="70" t="s">
        <v>267</v>
      </c>
      <c r="B51" s="21" t="s">
        <v>62</v>
      </c>
      <c r="C51" s="21" t="s">
        <v>63</v>
      </c>
      <c r="D51" s="34">
        <v>47</v>
      </c>
      <c r="E51" s="34">
        <v>46</v>
      </c>
      <c r="F51" s="34">
        <v>48</v>
      </c>
      <c r="G51" s="34">
        <v>45</v>
      </c>
      <c r="H51" s="34">
        <v>47</v>
      </c>
      <c r="I51" s="31">
        <f t="shared" si="4"/>
        <v>4.66</v>
      </c>
      <c r="J51" s="46">
        <v>33.5</v>
      </c>
      <c r="K51" s="51">
        <f t="shared" si="5"/>
        <v>2.800001</v>
      </c>
      <c r="L51" s="52">
        <f t="shared" si="6"/>
        <v>3.7300005000000001</v>
      </c>
      <c r="M51" s="41">
        <f t="shared" si="7"/>
        <v>3.7300005000000001</v>
      </c>
      <c r="N51" s="6"/>
      <c r="O51" s="6"/>
      <c r="P51" s="6"/>
      <c r="Q51" s="6"/>
    </row>
    <row r="52" spans="1:17" s="13" customFormat="1" ht="15" x14ac:dyDescent="0.25">
      <c r="A52" s="70" t="s">
        <v>267</v>
      </c>
      <c r="B52" s="21" t="s">
        <v>64</v>
      </c>
      <c r="C52" s="21" t="s">
        <v>65</v>
      </c>
      <c r="D52" s="34">
        <v>27</v>
      </c>
      <c r="E52" s="34">
        <v>35</v>
      </c>
      <c r="F52" s="34">
        <v>50</v>
      </c>
      <c r="G52" s="34">
        <v>50</v>
      </c>
      <c r="H52" s="34">
        <v>46</v>
      </c>
      <c r="I52" s="31">
        <f t="shared" si="4"/>
        <v>4.16</v>
      </c>
      <c r="J52" s="46">
        <v>21</v>
      </c>
      <c r="K52" s="51">
        <f t="shared" si="5"/>
        <v>1.1333343333333332</v>
      </c>
      <c r="L52" s="52">
        <f t="shared" si="6"/>
        <v>2.6466671666666666</v>
      </c>
      <c r="M52" s="54">
        <f t="shared" si="7"/>
        <v>2.6466671666666666</v>
      </c>
      <c r="N52" s="6"/>
      <c r="O52" s="6"/>
      <c r="P52" s="6"/>
      <c r="Q52" s="6"/>
    </row>
    <row r="53" spans="1:17" s="13" customFormat="1" ht="15" x14ac:dyDescent="0.25">
      <c r="A53" s="70" t="s">
        <v>267</v>
      </c>
      <c r="B53" s="21" t="s">
        <v>66</v>
      </c>
      <c r="C53" s="21" t="s">
        <v>67</v>
      </c>
      <c r="D53" s="34">
        <v>32</v>
      </c>
      <c r="E53" s="34">
        <v>50</v>
      </c>
      <c r="F53" s="34">
        <v>50</v>
      </c>
      <c r="G53" s="34">
        <v>50</v>
      </c>
      <c r="H53" s="34">
        <v>42</v>
      </c>
      <c r="I53" s="31">
        <f t="shared" si="4"/>
        <v>4.4799999999999995</v>
      </c>
      <c r="J53" s="46">
        <v>19</v>
      </c>
      <c r="K53" s="51">
        <f t="shared" si="5"/>
        <v>1</v>
      </c>
      <c r="L53" s="52">
        <f t="shared" si="6"/>
        <v>2.7399999999999998</v>
      </c>
      <c r="M53" s="54">
        <f t="shared" si="7"/>
        <v>2.7399999999999998</v>
      </c>
      <c r="N53" s="6"/>
      <c r="O53" s="6"/>
      <c r="P53" s="6"/>
      <c r="Q53" s="6"/>
    </row>
    <row r="54" spans="1:17" s="13" customFormat="1" ht="15" x14ac:dyDescent="0.25">
      <c r="A54" s="70" t="s">
        <v>267</v>
      </c>
      <c r="B54" s="21" t="s">
        <v>68</v>
      </c>
      <c r="C54" s="21" t="s">
        <v>69</v>
      </c>
      <c r="D54" s="34">
        <v>27</v>
      </c>
      <c r="E54" s="34">
        <v>46</v>
      </c>
      <c r="F54" s="34">
        <v>48</v>
      </c>
      <c r="G54" s="34">
        <v>40</v>
      </c>
      <c r="H54" s="34">
        <v>47</v>
      </c>
      <c r="I54" s="31">
        <f t="shared" si="4"/>
        <v>4.16</v>
      </c>
      <c r="J54" s="46">
        <v>18.5</v>
      </c>
      <c r="K54" s="51">
        <f t="shared" si="5"/>
        <v>1</v>
      </c>
      <c r="L54" s="52">
        <f t="shared" si="6"/>
        <v>2.58</v>
      </c>
      <c r="M54" s="41">
        <f t="shared" si="7"/>
        <v>2.58</v>
      </c>
      <c r="N54" s="6"/>
      <c r="O54" s="6"/>
      <c r="P54" s="6"/>
      <c r="Q54" s="6"/>
    </row>
    <row r="55" spans="1:17" s="13" customFormat="1" ht="15" x14ac:dyDescent="0.25">
      <c r="A55" s="71" t="s">
        <v>267</v>
      </c>
      <c r="B55" s="21" t="s">
        <v>70</v>
      </c>
      <c r="C55" s="21" t="s">
        <v>71</v>
      </c>
      <c r="D55" s="34">
        <v>32</v>
      </c>
      <c r="E55" s="34">
        <v>45</v>
      </c>
      <c r="F55" s="34">
        <v>45</v>
      </c>
      <c r="G55" s="34">
        <v>40</v>
      </c>
      <c r="H55" s="34">
        <v>38</v>
      </c>
      <c r="I55" s="31">
        <f t="shared" si="4"/>
        <v>4</v>
      </c>
      <c r="J55" s="46">
        <v>17.5</v>
      </c>
      <c r="K55" s="51">
        <f t="shared" si="5"/>
        <v>1</v>
      </c>
      <c r="L55" s="52">
        <f t="shared" si="6"/>
        <v>2.5</v>
      </c>
      <c r="M55" s="54">
        <f t="shared" si="7"/>
        <v>2.5</v>
      </c>
      <c r="N55" s="6"/>
      <c r="O55" s="6"/>
      <c r="P55" s="6"/>
      <c r="Q55" s="6"/>
    </row>
    <row r="56" spans="1:17" s="13" customFormat="1" ht="15" x14ac:dyDescent="0.25">
      <c r="A56" s="71" t="s">
        <v>267</v>
      </c>
      <c r="B56" s="21" t="s">
        <v>72</v>
      </c>
      <c r="C56" s="21" t="s">
        <v>73</v>
      </c>
      <c r="D56" s="34">
        <v>40</v>
      </c>
      <c r="E56" s="34">
        <v>40</v>
      </c>
      <c r="F56" s="34">
        <v>46</v>
      </c>
      <c r="G56" s="34">
        <v>50</v>
      </c>
      <c r="H56" s="34">
        <v>39</v>
      </c>
      <c r="I56" s="31">
        <f t="shared" si="4"/>
        <v>4.3</v>
      </c>
      <c r="J56" s="46">
        <v>27</v>
      </c>
      <c r="K56" s="51">
        <f t="shared" si="5"/>
        <v>1.9333343333333333</v>
      </c>
      <c r="L56" s="52">
        <f t="shared" si="6"/>
        <v>3.1166671666666668</v>
      </c>
      <c r="M56" s="41">
        <f t="shared" si="7"/>
        <v>3.1166671666666668</v>
      </c>
      <c r="N56" s="6"/>
      <c r="O56" s="6"/>
      <c r="P56" s="6"/>
      <c r="Q56" s="6"/>
    </row>
    <row r="57" spans="1:17" s="13" customFormat="1" ht="15" x14ac:dyDescent="0.25">
      <c r="A57" s="71" t="s">
        <v>267</v>
      </c>
      <c r="B57" s="21" t="s">
        <v>74</v>
      </c>
      <c r="C57" s="21" t="s">
        <v>75</v>
      </c>
      <c r="D57" s="34">
        <v>40</v>
      </c>
      <c r="E57" s="34">
        <v>46</v>
      </c>
      <c r="F57" s="34">
        <v>49</v>
      </c>
      <c r="G57" s="34">
        <v>50</v>
      </c>
      <c r="H57" s="34">
        <v>41</v>
      </c>
      <c r="I57" s="31">
        <f t="shared" si="4"/>
        <v>4.5200000000000005</v>
      </c>
      <c r="J57" s="46">
        <v>31</v>
      </c>
      <c r="K57" s="51">
        <f t="shared" si="5"/>
        <v>2.4666676666666665</v>
      </c>
      <c r="L57" s="72">
        <f t="shared" si="6"/>
        <v>3.4933338333333337</v>
      </c>
      <c r="M57" s="54">
        <f t="shared" si="7"/>
        <v>3.4933338333333337</v>
      </c>
      <c r="N57" s="6"/>
      <c r="O57" s="6"/>
      <c r="P57" s="6"/>
      <c r="Q57" s="6"/>
    </row>
    <row r="58" spans="1:17" s="13" customFormat="1" ht="15" x14ac:dyDescent="0.25">
      <c r="A58" s="71" t="s">
        <v>267</v>
      </c>
      <c r="B58" s="21" t="s">
        <v>76</v>
      </c>
      <c r="C58" s="21" t="s">
        <v>77</v>
      </c>
      <c r="D58" s="34">
        <v>40</v>
      </c>
      <c r="E58" s="34">
        <v>50</v>
      </c>
      <c r="F58" s="34">
        <v>46</v>
      </c>
      <c r="G58" s="34">
        <v>50</v>
      </c>
      <c r="H58" s="34">
        <v>46</v>
      </c>
      <c r="I58" s="31">
        <f t="shared" si="4"/>
        <v>4.6399999999999997</v>
      </c>
      <c r="J58" s="46">
        <v>43</v>
      </c>
      <c r="K58" s="51">
        <f t="shared" si="5"/>
        <v>4.0666676666666666</v>
      </c>
      <c r="L58" s="52">
        <f t="shared" si="6"/>
        <v>4.3533338333333331</v>
      </c>
      <c r="M58" s="54">
        <f t="shared" si="7"/>
        <v>4.3533338333333331</v>
      </c>
      <c r="N58" s="6"/>
      <c r="O58" s="6"/>
      <c r="P58" s="6"/>
      <c r="Q58" s="6"/>
    </row>
    <row r="59" spans="1:17" s="13" customFormat="1" ht="15" x14ac:dyDescent="0.25">
      <c r="A59" s="71" t="s">
        <v>267</v>
      </c>
      <c r="B59" s="21" t="s">
        <v>78</v>
      </c>
      <c r="C59" s="21" t="s">
        <v>79</v>
      </c>
      <c r="D59" s="34"/>
      <c r="E59" s="34">
        <v>33</v>
      </c>
      <c r="F59" s="34">
        <v>49</v>
      </c>
      <c r="G59" s="34">
        <v>40</v>
      </c>
      <c r="H59" s="34">
        <v>38</v>
      </c>
      <c r="I59" s="31" t="str">
        <f t="shared" si="4"/>
        <v>-</v>
      </c>
      <c r="J59" s="46">
        <v>24</v>
      </c>
      <c r="K59" s="51">
        <f t="shared" si="5"/>
        <v>1.5333343333333334</v>
      </c>
      <c r="L59" s="52" t="str">
        <f t="shared" si="6"/>
        <v>nincs</v>
      </c>
      <c r="M59" s="41" t="str">
        <f t="shared" si="7"/>
        <v>nincs</v>
      </c>
      <c r="N59" s="6"/>
      <c r="O59" s="6"/>
      <c r="P59" s="6"/>
      <c r="Q59" s="6"/>
    </row>
    <row r="60" spans="1:17" s="13" customFormat="1" ht="15" x14ac:dyDescent="0.25">
      <c r="A60" s="71" t="s">
        <v>267</v>
      </c>
      <c r="B60" s="21" t="s">
        <v>80</v>
      </c>
      <c r="C60" s="21" t="s">
        <v>81</v>
      </c>
      <c r="D60" s="34">
        <v>22</v>
      </c>
      <c r="E60" s="34">
        <v>43</v>
      </c>
      <c r="F60" s="34">
        <v>46</v>
      </c>
      <c r="G60" s="34">
        <v>50</v>
      </c>
      <c r="H60" s="34">
        <v>40</v>
      </c>
      <c r="I60" s="31">
        <f t="shared" si="4"/>
        <v>4.0200000000000005</v>
      </c>
      <c r="J60" s="46">
        <v>16</v>
      </c>
      <c r="K60" s="51">
        <f t="shared" si="5"/>
        <v>1</v>
      </c>
      <c r="L60" s="52">
        <f t="shared" si="6"/>
        <v>2.5100000000000002</v>
      </c>
      <c r="M60" s="54">
        <f t="shared" si="7"/>
        <v>2.5100000000000002</v>
      </c>
      <c r="N60" s="6"/>
      <c r="O60" s="6"/>
      <c r="P60" s="6"/>
      <c r="Q60" s="6"/>
    </row>
    <row r="61" spans="1:17" s="13" customFormat="1" ht="15" x14ac:dyDescent="0.25">
      <c r="A61" s="71" t="s">
        <v>267</v>
      </c>
      <c r="B61" s="21" t="s">
        <v>82</v>
      </c>
      <c r="C61" s="21" t="s">
        <v>83</v>
      </c>
      <c r="D61" s="34">
        <v>22</v>
      </c>
      <c r="E61" s="34">
        <v>45</v>
      </c>
      <c r="F61" s="34">
        <v>43</v>
      </c>
      <c r="G61" s="34">
        <v>50</v>
      </c>
      <c r="H61" s="34">
        <v>48</v>
      </c>
      <c r="I61" s="31">
        <f t="shared" si="4"/>
        <v>4.16</v>
      </c>
      <c r="J61" s="46">
        <v>29</v>
      </c>
      <c r="K61" s="51">
        <f t="shared" si="5"/>
        <v>2.2000009999999999</v>
      </c>
      <c r="L61" s="52">
        <f t="shared" si="6"/>
        <v>3.1800005000000002</v>
      </c>
      <c r="M61" s="41">
        <f t="shared" si="7"/>
        <v>3.1800005000000002</v>
      </c>
      <c r="N61" s="6"/>
      <c r="O61" s="6"/>
      <c r="P61" s="6"/>
      <c r="Q61" s="6"/>
    </row>
    <row r="62" spans="1:17" s="13" customFormat="1" ht="15" x14ac:dyDescent="0.25">
      <c r="A62" s="71" t="s">
        <v>267</v>
      </c>
      <c r="B62" s="21" t="s">
        <v>84</v>
      </c>
      <c r="C62" s="21" t="s">
        <v>85</v>
      </c>
      <c r="D62" s="34">
        <v>41</v>
      </c>
      <c r="E62" s="34">
        <v>38</v>
      </c>
      <c r="F62" s="34">
        <v>48</v>
      </c>
      <c r="G62" s="34">
        <v>50</v>
      </c>
      <c r="H62" s="34">
        <v>44</v>
      </c>
      <c r="I62" s="31">
        <f t="shared" si="4"/>
        <v>4.42</v>
      </c>
      <c r="J62" s="46">
        <v>17.5</v>
      </c>
      <c r="K62" s="51">
        <f t="shared" si="5"/>
        <v>1</v>
      </c>
      <c r="L62" s="52">
        <f t="shared" si="6"/>
        <v>2.71</v>
      </c>
      <c r="M62" s="54">
        <f t="shared" si="7"/>
        <v>2.71</v>
      </c>
      <c r="N62" s="6"/>
      <c r="O62" s="6"/>
      <c r="P62" s="6"/>
      <c r="Q62" s="6"/>
    </row>
    <row r="63" spans="1:17" s="13" customFormat="1" ht="15" x14ac:dyDescent="0.25">
      <c r="A63" s="71" t="s">
        <v>267</v>
      </c>
      <c r="B63" s="21" t="s">
        <v>86</v>
      </c>
      <c r="C63" s="21" t="s">
        <v>87</v>
      </c>
      <c r="D63" s="34">
        <v>45</v>
      </c>
      <c r="E63" s="34">
        <v>38</v>
      </c>
      <c r="F63" s="34">
        <v>46</v>
      </c>
      <c r="G63" s="34">
        <v>50</v>
      </c>
      <c r="H63" s="34">
        <v>44</v>
      </c>
      <c r="I63" s="31">
        <f t="shared" si="4"/>
        <v>4.46</v>
      </c>
      <c r="J63" s="46">
        <v>28</v>
      </c>
      <c r="K63" s="51">
        <f t="shared" si="5"/>
        <v>2.0666676666666666</v>
      </c>
      <c r="L63" s="52">
        <f t="shared" si="6"/>
        <v>3.2633338333333333</v>
      </c>
      <c r="M63" s="54">
        <f t="shared" si="7"/>
        <v>3.2633338333333333</v>
      </c>
      <c r="N63" s="6"/>
      <c r="O63" s="6"/>
      <c r="P63" s="6"/>
      <c r="Q63" s="6"/>
    </row>
    <row r="64" spans="1:17" s="13" customFormat="1" ht="15" x14ac:dyDescent="0.25">
      <c r="A64" s="71" t="s">
        <v>267</v>
      </c>
      <c r="B64" s="21" t="s">
        <v>88</v>
      </c>
      <c r="C64" s="21" t="s">
        <v>89</v>
      </c>
      <c r="D64" s="34">
        <v>27</v>
      </c>
      <c r="E64" s="34">
        <v>43</v>
      </c>
      <c r="F64" s="34">
        <v>48</v>
      </c>
      <c r="G64" s="34">
        <v>50</v>
      </c>
      <c r="H64" s="34">
        <v>45</v>
      </c>
      <c r="I64" s="31">
        <f t="shared" si="4"/>
        <v>4.26</v>
      </c>
      <c r="J64" s="46">
        <v>29</v>
      </c>
      <c r="K64" s="51">
        <f t="shared" si="5"/>
        <v>2.2000009999999999</v>
      </c>
      <c r="L64" s="52">
        <f t="shared" si="6"/>
        <v>3.2300005000000001</v>
      </c>
      <c r="M64" s="41">
        <f t="shared" si="7"/>
        <v>3.2300005000000001</v>
      </c>
      <c r="N64" s="6"/>
      <c r="O64" s="6"/>
      <c r="P64" s="6"/>
      <c r="Q64" s="6"/>
    </row>
    <row r="65" spans="1:17" s="13" customFormat="1" ht="15" x14ac:dyDescent="0.25">
      <c r="A65" s="70" t="s">
        <v>267</v>
      </c>
      <c r="B65" s="21" t="s">
        <v>90</v>
      </c>
      <c r="C65" s="21" t="s">
        <v>91</v>
      </c>
      <c r="D65" s="34">
        <v>35</v>
      </c>
      <c r="E65" s="34">
        <v>38</v>
      </c>
      <c r="F65" s="34">
        <v>46</v>
      </c>
      <c r="G65" s="34">
        <v>50</v>
      </c>
      <c r="H65" s="34">
        <v>38</v>
      </c>
      <c r="I65" s="31">
        <f t="shared" si="4"/>
        <v>4.1399999999999997</v>
      </c>
      <c r="J65" s="46">
        <v>25</v>
      </c>
      <c r="K65" s="51">
        <f t="shared" si="5"/>
        <v>1.6666676666666667</v>
      </c>
      <c r="L65" s="52">
        <f t="shared" si="6"/>
        <v>2.9033338333333329</v>
      </c>
      <c r="M65" s="54">
        <f t="shared" si="7"/>
        <v>2.9033338333333329</v>
      </c>
      <c r="N65" s="6"/>
      <c r="O65" s="6"/>
      <c r="P65" s="6"/>
      <c r="Q65" s="6"/>
    </row>
    <row r="66" spans="1:17" s="13" customFormat="1" ht="15" x14ac:dyDescent="0.25">
      <c r="A66" s="70" t="s">
        <v>267</v>
      </c>
      <c r="B66" s="21" t="s">
        <v>92</v>
      </c>
      <c r="C66" s="21" t="s">
        <v>93</v>
      </c>
      <c r="D66" s="34">
        <v>30</v>
      </c>
      <c r="E66" s="34">
        <v>38</v>
      </c>
      <c r="F66" s="34">
        <v>48</v>
      </c>
      <c r="G66" s="34">
        <v>50</v>
      </c>
      <c r="H66" s="34">
        <v>46</v>
      </c>
      <c r="I66" s="31">
        <f t="shared" si="4"/>
        <v>4.24</v>
      </c>
      <c r="J66" s="46">
        <v>20.5</v>
      </c>
      <c r="K66" s="51">
        <f t="shared" si="5"/>
        <v>1.0666676666666666</v>
      </c>
      <c r="L66" s="52">
        <f t="shared" si="6"/>
        <v>2.6533338333333334</v>
      </c>
      <c r="M66" s="41">
        <f t="shared" si="7"/>
        <v>2.6533338333333334</v>
      </c>
      <c r="N66" s="6"/>
      <c r="O66" s="6"/>
      <c r="P66" s="6"/>
      <c r="Q66" s="6"/>
    </row>
    <row r="67" spans="1:17" s="13" customFormat="1" ht="15" x14ac:dyDescent="0.25">
      <c r="A67" s="70" t="s">
        <v>267</v>
      </c>
      <c r="B67" s="21" t="s">
        <v>94</v>
      </c>
      <c r="C67" s="21" t="s">
        <v>95</v>
      </c>
      <c r="D67" s="34">
        <v>27</v>
      </c>
      <c r="E67" s="34">
        <v>46</v>
      </c>
      <c r="F67" s="34">
        <v>45</v>
      </c>
      <c r="G67" s="34">
        <v>50</v>
      </c>
      <c r="H67" s="34">
        <v>43</v>
      </c>
      <c r="I67" s="31">
        <f t="shared" ref="I67:I98" si="8">IF(AND(D67&gt;1,E67&gt;1,F67&gt;1,G67&gt;1,H67&gt;1)=TRUE,AVERAGE(D67:H67)/10,"-")</f>
        <v>4.2200000000000006</v>
      </c>
      <c r="J67" s="46">
        <v>23.5</v>
      </c>
      <c r="K67" s="51">
        <f t="shared" ref="K67:K98" si="9">IF(COUNTBLANK(J67)=1,"nincs",IF((J67&gt;20),1.000001+(J67-20)/7.5,1))</f>
        <v>1.4666676666666665</v>
      </c>
      <c r="L67" s="52">
        <f t="shared" ref="L67:L98" si="10">IF(I67="-","nincs",IF(K67="nincs","nincs",(I67+VALUE(K67))/2))</f>
        <v>2.8433338333333333</v>
      </c>
      <c r="M67" s="54">
        <f t="shared" ref="M67:M98" si="11">L67</f>
        <v>2.8433338333333333</v>
      </c>
      <c r="N67" s="6"/>
      <c r="O67" s="6"/>
      <c r="P67" s="6"/>
      <c r="Q67" s="6"/>
    </row>
    <row r="68" spans="1:17" s="13" customFormat="1" ht="15" x14ac:dyDescent="0.25">
      <c r="A68" s="70" t="s">
        <v>267</v>
      </c>
      <c r="B68" s="21" t="s">
        <v>96</v>
      </c>
      <c r="C68" s="21" t="s">
        <v>97</v>
      </c>
      <c r="D68" s="34"/>
      <c r="E68" s="34">
        <v>43</v>
      </c>
      <c r="F68" s="34">
        <v>49</v>
      </c>
      <c r="G68" s="34">
        <v>30</v>
      </c>
      <c r="H68" s="34">
        <v>41</v>
      </c>
      <c r="I68" s="31" t="str">
        <f t="shared" si="8"/>
        <v>-</v>
      </c>
      <c r="J68" s="46">
        <v>27.5</v>
      </c>
      <c r="K68" s="51">
        <f t="shared" si="9"/>
        <v>2.0000010000000001</v>
      </c>
      <c r="L68" s="52" t="str">
        <f t="shared" si="10"/>
        <v>nincs</v>
      </c>
      <c r="M68" s="54" t="str">
        <f t="shared" si="11"/>
        <v>nincs</v>
      </c>
      <c r="N68" s="6"/>
      <c r="O68" s="6"/>
      <c r="P68" s="6"/>
      <c r="Q68" s="6"/>
    </row>
    <row r="69" spans="1:17" s="13" customFormat="1" ht="15" x14ac:dyDescent="0.25">
      <c r="A69" s="70" t="s">
        <v>267</v>
      </c>
      <c r="B69" s="21" t="s">
        <v>98</v>
      </c>
      <c r="C69" s="21" t="s">
        <v>99</v>
      </c>
      <c r="D69" s="34">
        <v>27</v>
      </c>
      <c r="E69" s="34">
        <v>43</v>
      </c>
      <c r="F69" s="34">
        <v>43</v>
      </c>
      <c r="G69" s="34">
        <v>40</v>
      </c>
      <c r="H69" s="34">
        <v>34</v>
      </c>
      <c r="I69" s="31">
        <f t="shared" si="8"/>
        <v>3.7399999999999998</v>
      </c>
      <c r="J69" s="46">
        <v>24</v>
      </c>
      <c r="K69" s="51">
        <f t="shared" si="9"/>
        <v>1.5333343333333334</v>
      </c>
      <c r="L69" s="52">
        <f t="shared" si="10"/>
        <v>2.6366671666666663</v>
      </c>
      <c r="M69" s="41">
        <f t="shared" si="11"/>
        <v>2.6366671666666663</v>
      </c>
      <c r="N69" s="6"/>
      <c r="O69" s="6"/>
      <c r="P69" s="6"/>
      <c r="Q69" s="6"/>
    </row>
    <row r="70" spans="1:17" s="13" customFormat="1" ht="15" x14ac:dyDescent="0.25">
      <c r="A70" s="70" t="s">
        <v>267</v>
      </c>
      <c r="B70" s="21" t="s">
        <v>100</v>
      </c>
      <c r="C70" s="21" t="s">
        <v>101</v>
      </c>
      <c r="D70" s="34">
        <v>27</v>
      </c>
      <c r="E70" s="34">
        <v>45</v>
      </c>
      <c r="F70" s="34">
        <v>46</v>
      </c>
      <c r="G70" s="34">
        <v>50</v>
      </c>
      <c r="H70" s="34">
        <v>35</v>
      </c>
      <c r="I70" s="31">
        <f t="shared" si="8"/>
        <v>4.0600000000000005</v>
      </c>
      <c r="J70" s="46">
        <v>25.5</v>
      </c>
      <c r="K70" s="51">
        <f t="shared" si="9"/>
        <v>1.7333343333333331</v>
      </c>
      <c r="L70" s="52">
        <f t="shared" si="10"/>
        <v>2.896667166666667</v>
      </c>
      <c r="M70" s="54">
        <f t="shared" si="11"/>
        <v>2.896667166666667</v>
      </c>
      <c r="N70" s="6"/>
      <c r="O70" s="6"/>
      <c r="P70" s="6"/>
      <c r="Q70" s="6"/>
    </row>
    <row r="71" spans="1:17" s="13" customFormat="1" ht="15" x14ac:dyDescent="0.25">
      <c r="A71" s="70" t="s">
        <v>267</v>
      </c>
      <c r="B71" s="21" t="s">
        <v>102</v>
      </c>
      <c r="C71" s="21" t="s">
        <v>103</v>
      </c>
      <c r="D71" s="34"/>
      <c r="E71" s="34">
        <v>46</v>
      </c>
      <c r="F71" s="34">
        <v>49</v>
      </c>
      <c r="G71" s="34">
        <v>50</v>
      </c>
      <c r="H71" s="34">
        <v>39</v>
      </c>
      <c r="I71" s="31" t="str">
        <f t="shared" si="8"/>
        <v>-</v>
      </c>
      <c r="J71" s="46">
        <v>21</v>
      </c>
      <c r="K71" s="51">
        <f t="shared" si="9"/>
        <v>1.1333343333333332</v>
      </c>
      <c r="L71" s="52" t="str">
        <f t="shared" si="10"/>
        <v>nincs</v>
      </c>
      <c r="M71" s="41" t="str">
        <f t="shared" si="11"/>
        <v>nincs</v>
      </c>
      <c r="N71" s="6"/>
      <c r="O71" s="6"/>
      <c r="P71" s="6"/>
      <c r="Q71" s="6"/>
    </row>
    <row r="72" spans="1:17" s="13" customFormat="1" ht="15" x14ac:dyDescent="0.25">
      <c r="A72" s="70" t="s">
        <v>267</v>
      </c>
      <c r="B72" s="21" t="s">
        <v>104</v>
      </c>
      <c r="C72" s="21" t="s">
        <v>105</v>
      </c>
      <c r="D72" s="34"/>
      <c r="E72" s="34"/>
      <c r="F72" s="34">
        <v>48</v>
      </c>
      <c r="G72" s="34">
        <v>50</v>
      </c>
      <c r="H72" s="34">
        <v>50</v>
      </c>
      <c r="I72" s="31" t="str">
        <f t="shared" si="8"/>
        <v>-</v>
      </c>
      <c r="J72" s="46">
        <v>20.5</v>
      </c>
      <c r="K72" s="51">
        <f t="shared" si="9"/>
        <v>1.0666676666666666</v>
      </c>
      <c r="L72" s="52" t="str">
        <f t="shared" si="10"/>
        <v>nincs</v>
      </c>
      <c r="M72" s="54" t="str">
        <f t="shared" si="11"/>
        <v>nincs</v>
      </c>
      <c r="N72" s="6"/>
      <c r="O72" s="6"/>
      <c r="P72" s="6"/>
      <c r="Q72" s="6"/>
    </row>
    <row r="73" spans="1:17" s="13" customFormat="1" ht="15" x14ac:dyDescent="0.25">
      <c r="A73" s="70" t="s">
        <v>267</v>
      </c>
      <c r="B73" s="21" t="s">
        <v>106</v>
      </c>
      <c r="C73" s="21" t="s">
        <v>107</v>
      </c>
      <c r="D73" s="34">
        <v>17</v>
      </c>
      <c r="E73" s="34">
        <v>45</v>
      </c>
      <c r="F73" s="34">
        <v>46</v>
      </c>
      <c r="G73" s="34">
        <v>50</v>
      </c>
      <c r="H73" s="34">
        <v>44</v>
      </c>
      <c r="I73" s="31">
        <f t="shared" si="8"/>
        <v>4.04</v>
      </c>
      <c r="J73" s="46">
        <v>27</v>
      </c>
      <c r="K73" s="51">
        <f t="shared" si="9"/>
        <v>1.9333343333333333</v>
      </c>
      <c r="L73" s="52">
        <f t="shared" si="10"/>
        <v>2.9866671666666669</v>
      </c>
      <c r="M73" s="54">
        <f t="shared" si="11"/>
        <v>2.9866671666666669</v>
      </c>
      <c r="N73" s="6"/>
      <c r="O73" s="6"/>
      <c r="P73" s="6"/>
      <c r="Q73" s="6"/>
    </row>
    <row r="74" spans="1:17" s="13" customFormat="1" ht="15" x14ac:dyDescent="0.25">
      <c r="A74" s="70" t="s">
        <v>267</v>
      </c>
      <c r="B74" s="21" t="s">
        <v>108</v>
      </c>
      <c r="C74" s="21" t="s">
        <v>109</v>
      </c>
      <c r="D74" s="34">
        <v>32</v>
      </c>
      <c r="E74" s="34">
        <v>40</v>
      </c>
      <c r="F74" s="34">
        <v>45</v>
      </c>
      <c r="G74" s="34">
        <v>40</v>
      </c>
      <c r="H74" s="34">
        <v>36</v>
      </c>
      <c r="I74" s="31">
        <f t="shared" si="8"/>
        <v>3.8600000000000003</v>
      </c>
      <c r="J74" s="46">
        <v>13</v>
      </c>
      <c r="K74" s="51">
        <f t="shared" si="9"/>
        <v>1</v>
      </c>
      <c r="L74" s="52">
        <f t="shared" si="10"/>
        <v>2.4300000000000002</v>
      </c>
      <c r="M74" s="41">
        <f t="shared" si="11"/>
        <v>2.4300000000000002</v>
      </c>
      <c r="N74" s="6"/>
      <c r="O74" s="6"/>
      <c r="P74" s="6"/>
      <c r="Q74" s="6"/>
    </row>
    <row r="75" spans="1:17" s="13" customFormat="1" ht="15" x14ac:dyDescent="0.25">
      <c r="A75" s="70" t="s">
        <v>267</v>
      </c>
      <c r="B75" s="21" t="s">
        <v>110</v>
      </c>
      <c r="C75" s="21" t="s">
        <v>111</v>
      </c>
      <c r="D75" s="34">
        <v>10</v>
      </c>
      <c r="E75" s="34">
        <v>33</v>
      </c>
      <c r="F75" s="34">
        <v>50</v>
      </c>
      <c r="G75" s="34">
        <v>50</v>
      </c>
      <c r="H75" s="34">
        <v>37</v>
      </c>
      <c r="I75" s="31">
        <f t="shared" si="8"/>
        <v>3.6</v>
      </c>
      <c r="J75" s="46">
        <v>26.7</v>
      </c>
      <c r="K75" s="51">
        <f t="shared" si="9"/>
        <v>1.8933343333333332</v>
      </c>
      <c r="L75" s="52">
        <f t="shared" si="10"/>
        <v>2.7466671666666667</v>
      </c>
      <c r="M75" s="54">
        <f t="shared" si="11"/>
        <v>2.7466671666666667</v>
      </c>
      <c r="N75" s="6"/>
      <c r="O75" s="6"/>
      <c r="P75" s="6"/>
      <c r="Q75" s="6"/>
    </row>
    <row r="76" spans="1:17" s="13" customFormat="1" ht="15" x14ac:dyDescent="0.25">
      <c r="A76" s="70" t="s">
        <v>267</v>
      </c>
      <c r="B76" s="21" t="s">
        <v>112</v>
      </c>
      <c r="C76" s="21" t="s">
        <v>113</v>
      </c>
      <c r="D76" s="34">
        <v>25</v>
      </c>
      <c r="E76" s="34">
        <v>35</v>
      </c>
      <c r="F76" s="34">
        <v>46</v>
      </c>
      <c r="G76" s="34">
        <v>40</v>
      </c>
      <c r="H76" s="34">
        <v>34</v>
      </c>
      <c r="I76" s="31">
        <f t="shared" si="8"/>
        <v>3.6</v>
      </c>
      <c r="J76" s="46">
        <v>22</v>
      </c>
      <c r="K76" s="51">
        <f t="shared" si="9"/>
        <v>1.2666676666666665</v>
      </c>
      <c r="L76" s="52">
        <f t="shared" si="10"/>
        <v>2.4333338333333332</v>
      </c>
      <c r="M76" s="41">
        <f t="shared" si="11"/>
        <v>2.4333338333333332</v>
      </c>
      <c r="N76" s="6"/>
      <c r="O76" s="6"/>
      <c r="P76" s="6"/>
      <c r="Q76" s="6"/>
    </row>
    <row r="77" spans="1:17" s="13" customFormat="1" ht="15" x14ac:dyDescent="0.25">
      <c r="A77" s="69" t="s">
        <v>268</v>
      </c>
      <c r="B77" s="21" t="s">
        <v>188</v>
      </c>
      <c r="C77" s="21" t="s">
        <v>189</v>
      </c>
      <c r="D77" s="34">
        <v>40</v>
      </c>
      <c r="E77" s="34">
        <v>47</v>
      </c>
      <c r="F77" s="34">
        <v>48</v>
      </c>
      <c r="G77" s="34">
        <v>50</v>
      </c>
      <c r="H77" s="34">
        <v>50</v>
      </c>
      <c r="I77" s="31">
        <f t="shared" si="8"/>
        <v>4.7</v>
      </c>
      <c r="J77" s="46"/>
      <c r="K77" s="51" t="str">
        <f t="shared" si="9"/>
        <v>nincs</v>
      </c>
      <c r="L77" s="52" t="str">
        <f t="shared" si="10"/>
        <v>nincs</v>
      </c>
      <c r="M77" s="54" t="str">
        <f t="shared" si="11"/>
        <v>nincs</v>
      </c>
      <c r="N77" s="6"/>
      <c r="O77" s="6"/>
      <c r="P77" s="6"/>
      <c r="Q77" s="6"/>
    </row>
    <row r="78" spans="1:17" ht="15" x14ac:dyDescent="0.25">
      <c r="A78" s="69" t="s">
        <v>268</v>
      </c>
      <c r="B78" s="21" t="s">
        <v>190</v>
      </c>
      <c r="C78" s="21" t="s">
        <v>191</v>
      </c>
      <c r="D78" s="34">
        <v>25</v>
      </c>
      <c r="E78" s="34">
        <v>37</v>
      </c>
      <c r="F78" s="34">
        <v>40</v>
      </c>
      <c r="G78" s="34">
        <v>50</v>
      </c>
      <c r="H78" s="34">
        <v>48</v>
      </c>
      <c r="I78" s="31">
        <f t="shared" si="8"/>
        <v>4</v>
      </c>
      <c r="J78" s="46">
        <v>18</v>
      </c>
      <c r="K78" s="51">
        <f t="shared" si="9"/>
        <v>1</v>
      </c>
      <c r="L78" s="52">
        <f t="shared" si="10"/>
        <v>2.5</v>
      </c>
      <c r="M78" s="54">
        <f t="shared" si="11"/>
        <v>2.5</v>
      </c>
    </row>
    <row r="79" spans="1:17" ht="15" x14ac:dyDescent="0.25">
      <c r="A79" s="69" t="s">
        <v>268</v>
      </c>
      <c r="B79" s="21" t="s">
        <v>192</v>
      </c>
      <c r="C79" s="21" t="s">
        <v>193</v>
      </c>
      <c r="D79" s="34">
        <v>25</v>
      </c>
      <c r="E79" s="34">
        <v>46</v>
      </c>
      <c r="F79" s="34">
        <v>41</v>
      </c>
      <c r="G79" s="34">
        <v>50</v>
      </c>
      <c r="H79" s="34">
        <v>42</v>
      </c>
      <c r="I79" s="31">
        <f t="shared" si="8"/>
        <v>4.08</v>
      </c>
      <c r="J79" s="46">
        <v>6</v>
      </c>
      <c r="K79" s="51">
        <f t="shared" si="9"/>
        <v>1</v>
      </c>
      <c r="L79" s="52">
        <f t="shared" si="10"/>
        <v>2.54</v>
      </c>
      <c r="M79" s="41">
        <f t="shared" si="11"/>
        <v>2.54</v>
      </c>
    </row>
    <row r="80" spans="1:17" ht="15" x14ac:dyDescent="0.25">
      <c r="A80" s="69" t="s">
        <v>268</v>
      </c>
      <c r="B80" s="21" t="s">
        <v>194</v>
      </c>
      <c r="C80" s="21" t="s">
        <v>195</v>
      </c>
      <c r="D80" s="34">
        <v>37</v>
      </c>
      <c r="E80" s="34">
        <v>48</v>
      </c>
      <c r="F80" s="34">
        <v>45</v>
      </c>
      <c r="G80" s="34">
        <v>50</v>
      </c>
      <c r="H80" s="34">
        <v>42</v>
      </c>
      <c r="I80" s="31">
        <f t="shared" si="8"/>
        <v>4.4399999999999995</v>
      </c>
      <c r="J80" s="46">
        <v>24</v>
      </c>
      <c r="K80" s="51">
        <f t="shared" si="9"/>
        <v>1.5333343333333334</v>
      </c>
      <c r="L80" s="52">
        <f t="shared" si="10"/>
        <v>2.9866671666666664</v>
      </c>
      <c r="M80" s="54">
        <f t="shared" si="11"/>
        <v>2.9866671666666664</v>
      </c>
    </row>
    <row r="81" spans="1:13" ht="15" x14ac:dyDescent="0.25">
      <c r="A81" s="69" t="s">
        <v>268</v>
      </c>
      <c r="B81" s="21" t="s">
        <v>196</v>
      </c>
      <c r="C81" s="21" t="s">
        <v>197</v>
      </c>
      <c r="D81" s="34">
        <v>37</v>
      </c>
      <c r="E81" s="34">
        <v>45</v>
      </c>
      <c r="F81" s="34">
        <v>45</v>
      </c>
      <c r="G81" s="34">
        <v>50</v>
      </c>
      <c r="H81" s="34">
        <v>47</v>
      </c>
      <c r="I81" s="31">
        <f t="shared" si="8"/>
        <v>4.4799999999999995</v>
      </c>
      <c r="J81" s="46">
        <v>30.5</v>
      </c>
      <c r="K81" s="51">
        <f t="shared" si="9"/>
        <v>2.4000009999999996</v>
      </c>
      <c r="L81" s="52">
        <f t="shared" si="10"/>
        <v>3.4400004999999996</v>
      </c>
      <c r="M81" s="41">
        <f t="shared" si="11"/>
        <v>3.4400004999999996</v>
      </c>
    </row>
    <row r="82" spans="1:13" ht="15" x14ac:dyDescent="0.25">
      <c r="A82" s="69" t="s">
        <v>268</v>
      </c>
      <c r="B82" s="21" t="s">
        <v>198</v>
      </c>
      <c r="C82" s="21" t="s">
        <v>199</v>
      </c>
      <c r="D82" s="34">
        <v>40</v>
      </c>
      <c r="E82" s="34">
        <v>48</v>
      </c>
      <c r="F82" s="34">
        <v>43</v>
      </c>
      <c r="G82" s="34">
        <v>25</v>
      </c>
      <c r="H82" s="34">
        <v>30</v>
      </c>
      <c r="I82" s="31">
        <f t="shared" si="8"/>
        <v>3.72</v>
      </c>
      <c r="J82" s="46">
        <v>10</v>
      </c>
      <c r="K82" s="51">
        <f t="shared" si="9"/>
        <v>1</v>
      </c>
      <c r="L82" s="52">
        <f t="shared" si="10"/>
        <v>2.3600000000000003</v>
      </c>
      <c r="M82" s="54">
        <f t="shared" si="11"/>
        <v>2.3600000000000003</v>
      </c>
    </row>
    <row r="83" spans="1:13" ht="15" x14ac:dyDescent="0.25">
      <c r="A83" s="69" t="s">
        <v>268</v>
      </c>
      <c r="B83" s="21" t="s">
        <v>200</v>
      </c>
      <c r="C83" s="21" t="s">
        <v>201</v>
      </c>
      <c r="D83" s="34">
        <v>40</v>
      </c>
      <c r="E83" s="34">
        <v>48</v>
      </c>
      <c r="F83" s="34">
        <v>46</v>
      </c>
      <c r="G83" s="34">
        <v>30</v>
      </c>
      <c r="H83" s="34">
        <v>43</v>
      </c>
      <c r="I83" s="31">
        <f t="shared" si="8"/>
        <v>4.1399999999999997</v>
      </c>
      <c r="J83" s="46">
        <v>21</v>
      </c>
      <c r="K83" s="51">
        <f t="shared" si="9"/>
        <v>1.1333343333333332</v>
      </c>
      <c r="L83" s="52">
        <f t="shared" si="10"/>
        <v>2.6366671666666663</v>
      </c>
      <c r="M83" s="54">
        <f t="shared" si="11"/>
        <v>2.6366671666666663</v>
      </c>
    </row>
    <row r="84" spans="1:13" ht="15" x14ac:dyDescent="0.25">
      <c r="A84" s="69" t="s">
        <v>268</v>
      </c>
      <c r="B84" s="21" t="s">
        <v>202</v>
      </c>
      <c r="C84" s="21" t="s">
        <v>203</v>
      </c>
      <c r="D84" s="34">
        <v>31</v>
      </c>
      <c r="E84" s="34">
        <v>47</v>
      </c>
      <c r="F84" s="34">
        <v>40</v>
      </c>
      <c r="G84" s="34">
        <v>40</v>
      </c>
      <c r="H84" s="34">
        <v>40</v>
      </c>
      <c r="I84" s="31">
        <f t="shared" si="8"/>
        <v>3.96</v>
      </c>
      <c r="J84" s="46">
        <v>21.5</v>
      </c>
      <c r="K84" s="51">
        <f t="shared" si="9"/>
        <v>1.2000009999999999</v>
      </c>
      <c r="L84" s="52">
        <f t="shared" si="10"/>
        <v>2.5800004999999997</v>
      </c>
      <c r="M84" s="41">
        <f t="shared" si="11"/>
        <v>2.5800004999999997</v>
      </c>
    </row>
    <row r="85" spans="1:13" ht="15" x14ac:dyDescent="0.25">
      <c r="A85" s="69" t="s">
        <v>268</v>
      </c>
      <c r="B85" s="21" t="s">
        <v>204</v>
      </c>
      <c r="C85" s="21" t="s">
        <v>205</v>
      </c>
      <c r="D85" s="34">
        <v>46</v>
      </c>
      <c r="E85" s="34">
        <v>46</v>
      </c>
      <c r="F85" s="34">
        <v>49</v>
      </c>
      <c r="G85" s="34">
        <v>50</v>
      </c>
      <c r="H85" s="34">
        <v>48</v>
      </c>
      <c r="I85" s="31">
        <f t="shared" si="8"/>
        <v>4.7799999999999994</v>
      </c>
      <c r="J85" s="46">
        <v>25</v>
      </c>
      <c r="K85" s="51">
        <f t="shared" si="9"/>
        <v>1.6666676666666667</v>
      </c>
      <c r="L85" s="52">
        <f t="shared" si="10"/>
        <v>3.2233338333333332</v>
      </c>
      <c r="M85" s="54">
        <f t="shared" si="11"/>
        <v>3.2233338333333332</v>
      </c>
    </row>
    <row r="86" spans="1:13" ht="15" x14ac:dyDescent="0.25">
      <c r="A86" s="69" t="s">
        <v>268</v>
      </c>
      <c r="B86" s="21" t="s">
        <v>206</v>
      </c>
      <c r="C86" s="21" t="s">
        <v>207</v>
      </c>
      <c r="D86" s="34">
        <v>30</v>
      </c>
      <c r="E86" s="34">
        <v>43</v>
      </c>
      <c r="F86" s="34">
        <v>44</v>
      </c>
      <c r="G86" s="34">
        <v>50</v>
      </c>
      <c r="H86" s="34">
        <v>43</v>
      </c>
      <c r="I86" s="31">
        <f t="shared" si="8"/>
        <v>4.2</v>
      </c>
      <c r="J86" s="46">
        <v>13.5</v>
      </c>
      <c r="K86" s="51">
        <f t="shared" si="9"/>
        <v>1</v>
      </c>
      <c r="L86" s="52">
        <f t="shared" si="10"/>
        <v>2.6</v>
      </c>
      <c r="M86" s="41">
        <f t="shared" si="11"/>
        <v>2.6</v>
      </c>
    </row>
    <row r="87" spans="1:13" ht="15" x14ac:dyDescent="0.25">
      <c r="A87" s="69" t="s">
        <v>268</v>
      </c>
      <c r="B87" s="21" t="s">
        <v>208</v>
      </c>
      <c r="C87" s="21" t="s">
        <v>209</v>
      </c>
      <c r="D87" s="34">
        <v>25</v>
      </c>
      <c r="E87" s="34">
        <v>46</v>
      </c>
      <c r="F87" s="34">
        <v>43</v>
      </c>
      <c r="G87" s="34">
        <v>50</v>
      </c>
      <c r="H87" s="34">
        <v>40</v>
      </c>
      <c r="I87" s="31">
        <f t="shared" si="8"/>
        <v>4.08</v>
      </c>
      <c r="J87" s="46">
        <v>5</v>
      </c>
      <c r="K87" s="51">
        <f t="shared" si="9"/>
        <v>1</v>
      </c>
      <c r="L87" s="52">
        <f t="shared" si="10"/>
        <v>2.54</v>
      </c>
      <c r="M87" s="54">
        <f t="shared" si="11"/>
        <v>2.54</v>
      </c>
    </row>
    <row r="88" spans="1:13" ht="15" x14ac:dyDescent="0.25">
      <c r="A88" s="69" t="s">
        <v>268</v>
      </c>
      <c r="B88" s="21" t="s">
        <v>210</v>
      </c>
      <c r="C88" s="21" t="s">
        <v>211</v>
      </c>
      <c r="D88" s="34">
        <v>35</v>
      </c>
      <c r="E88" s="34">
        <v>45</v>
      </c>
      <c r="F88" s="34">
        <v>43</v>
      </c>
      <c r="G88" s="34">
        <v>50</v>
      </c>
      <c r="H88" s="34">
        <v>45</v>
      </c>
      <c r="I88" s="31">
        <f t="shared" si="8"/>
        <v>4.3600000000000003</v>
      </c>
      <c r="J88" s="46">
        <v>24</v>
      </c>
      <c r="K88" s="51">
        <f t="shared" si="9"/>
        <v>1.5333343333333334</v>
      </c>
      <c r="L88" s="52">
        <f t="shared" si="10"/>
        <v>2.9466671666666668</v>
      </c>
      <c r="M88" s="54">
        <f t="shared" si="11"/>
        <v>2.9466671666666668</v>
      </c>
    </row>
    <row r="89" spans="1:13" ht="15" x14ac:dyDescent="0.25">
      <c r="A89" s="69" t="s">
        <v>268</v>
      </c>
      <c r="B89" s="21" t="s">
        <v>212</v>
      </c>
      <c r="C89" s="21" t="s">
        <v>213</v>
      </c>
      <c r="D89" s="34">
        <v>42</v>
      </c>
      <c r="E89" s="34">
        <v>43</v>
      </c>
      <c r="F89" s="34">
        <v>48</v>
      </c>
      <c r="G89" s="34">
        <v>40</v>
      </c>
      <c r="H89" s="34">
        <v>38</v>
      </c>
      <c r="I89" s="31">
        <f t="shared" si="8"/>
        <v>4.2200000000000006</v>
      </c>
      <c r="J89" s="46">
        <v>19</v>
      </c>
      <c r="K89" s="51">
        <f t="shared" si="9"/>
        <v>1</v>
      </c>
      <c r="L89" s="52">
        <f t="shared" si="10"/>
        <v>2.6100000000000003</v>
      </c>
      <c r="M89" s="41">
        <f t="shared" si="11"/>
        <v>2.6100000000000003</v>
      </c>
    </row>
    <row r="90" spans="1:13" ht="15" x14ac:dyDescent="0.25">
      <c r="A90" s="69" t="s">
        <v>268</v>
      </c>
      <c r="B90" s="21" t="s">
        <v>214</v>
      </c>
      <c r="C90" s="21" t="s">
        <v>215</v>
      </c>
      <c r="D90" s="34">
        <v>30</v>
      </c>
      <c r="E90" s="34">
        <v>43</v>
      </c>
      <c r="F90" s="34">
        <v>40</v>
      </c>
      <c r="G90" s="34">
        <v>50</v>
      </c>
      <c r="H90" s="34">
        <v>45</v>
      </c>
      <c r="I90" s="31">
        <f t="shared" si="8"/>
        <v>4.16</v>
      </c>
      <c r="J90" s="46">
        <v>12</v>
      </c>
      <c r="K90" s="51">
        <f t="shared" si="9"/>
        <v>1</v>
      </c>
      <c r="L90" s="52">
        <f t="shared" si="10"/>
        <v>2.58</v>
      </c>
      <c r="M90" s="54">
        <f t="shared" si="11"/>
        <v>2.58</v>
      </c>
    </row>
    <row r="91" spans="1:13" ht="15" x14ac:dyDescent="0.25">
      <c r="A91" s="69" t="s">
        <v>268</v>
      </c>
      <c r="B91" s="21" t="s">
        <v>216</v>
      </c>
      <c r="C91" s="21" t="s">
        <v>217</v>
      </c>
      <c r="D91" s="34">
        <v>42</v>
      </c>
      <c r="E91" s="34">
        <v>50</v>
      </c>
      <c r="F91" s="34">
        <v>48</v>
      </c>
      <c r="G91" s="34">
        <v>40</v>
      </c>
      <c r="H91" s="34">
        <v>45</v>
      </c>
      <c r="I91" s="31">
        <f t="shared" si="8"/>
        <v>4.5</v>
      </c>
      <c r="J91" s="46">
        <v>35</v>
      </c>
      <c r="K91" s="51">
        <f t="shared" si="9"/>
        <v>3.0000010000000001</v>
      </c>
      <c r="L91" s="52">
        <f t="shared" si="10"/>
        <v>3.7500005000000001</v>
      </c>
      <c r="M91" s="41">
        <f t="shared" si="11"/>
        <v>3.7500005000000001</v>
      </c>
    </row>
    <row r="92" spans="1:13" ht="15" x14ac:dyDescent="0.25">
      <c r="A92" s="69" t="s">
        <v>268</v>
      </c>
      <c r="B92" s="21" t="s">
        <v>218</v>
      </c>
      <c r="C92" s="21" t="s">
        <v>219</v>
      </c>
      <c r="D92" s="34">
        <v>25</v>
      </c>
      <c r="E92" s="34">
        <v>43</v>
      </c>
      <c r="F92" s="34">
        <v>40</v>
      </c>
      <c r="G92" s="34">
        <v>40</v>
      </c>
      <c r="H92" s="34">
        <v>40</v>
      </c>
      <c r="I92" s="31">
        <f t="shared" si="8"/>
        <v>3.7600000000000002</v>
      </c>
      <c r="J92" s="46">
        <v>17.5</v>
      </c>
      <c r="K92" s="51">
        <f t="shared" si="9"/>
        <v>1</v>
      </c>
      <c r="L92" s="52">
        <f t="shared" si="10"/>
        <v>2.38</v>
      </c>
      <c r="M92" s="54">
        <f t="shared" si="11"/>
        <v>2.38</v>
      </c>
    </row>
    <row r="93" spans="1:13" ht="15" x14ac:dyDescent="0.25">
      <c r="A93" s="69" t="s">
        <v>268</v>
      </c>
      <c r="B93" s="21" t="s">
        <v>220</v>
      </c>
      <c r="C93" s="21" t="s">
        <v>221</v>
      </c>
      <c r="D93" s="34">
        <v>30</v>
      </c>
      <c r="E93" s="34">
        <v>46</v>
      </c>
      <c r="F93" s="34">
        <v>45</v>
      </c>
      <c r="G93" s="34">
        <v>50</v>
      </c>
      <c r="H93" s="34">
        <v>35</v>
      </c>
      <c r="I93" s="31">
        <f t="shared" si="8"/>
        <v>4.12</v>
      </c>
      <c r="J93" s="46">
        <v>5</v>
      </c>
      <c r="K93" s="51">
        <f t="shared" si="9"/>
        <v>1</v>
      </c>
      <c r="L93" s="52">
        <f t="shared" si="10"/>
        <v>2.56</v>
      </c>
      <c r="M93" s="54">
        <f t="shared" si="11"/>
        <v>2.56</v>
      </c>
    </row>
    <row r="94" spans="1:13" ht="15" x14ac:dyDescent="0.25">
      <c r="A94" s="69" t="s">
        <v>268</v>
      </c>
      <c r="B94" s="21" t="s">
        <v>222</v>
      </c>
      <c r="C94" s="21" t="s">
        <v>223</v>
      </c>
      <c r="D94" s="34">
        <v>37</v>
      </c>
      <c r="E94" s="34">
        <v>48</v>
      </c>
      <c r="F94" s="34">
        <v>46</v>
      </c>
      <c r="G94" s="34">
        <v>40</v>
      </c>
      <c r="H94" s="34">
        <v>48</v>
      </c>
      <c r="I94" s="31">
        <f t="shared" si="8"/>
        <v>4.38</v>
      </c>
      <c r="J94" s="46">
        <v>23</v>
      </c>
      <c r="K94" s="51">
        <f t="shared" si="9"/>
        <v>1.4000010000000001</v>
      </c>
      <c r="L94" s="52">
        <f t="shared" si="10"/>
        <v>2.8900005000000002</v>
      </c>
      <c r="M94" s="41">
        <f t="shared" si="11"/>
        <v>2.8900005000000002</v>
      </c>
    </row>
    <row r="95" spans="1:13" ht="15" x14ac:dyDescent="0.25">
      <c r="A95" s="69" t="s">
        <v>268</v>
      </c>
      <c r="B95" s="21" t="s">
        <v>224</v>
      </c>
      <c r="C95" s="21" t="s">
        <v>225</v>
      </c>
      <c r="D95" s="34">
        <v>25</v>
      </c>
      <c r="E95" s="34">
        <v>43</v>
      </c>
      <c r="F95" s="34">
        <v>43</v>
      </c>
      <c r="G95" s="34">
        <v>50</v>
      </c>
      <c r="H95" s="34">
        <v>38</v>
      </c>
      <c r="I95" s="31">
        <f t="shared" si="8"/>
        <v>3.9799999999999995</v>
      </c>
      <c r="J95" s="46">
        <v>5</v>
      </c>
      <c r="K95" s="51">
        <f t="shared" si="9"/>
        <v>1</v>
      </c>
      <c r="L95" s="52">
        <f t="shared" si="10"/>
        <v>2.4899999999999998</v>
      </c>
      <c r="M95" s="54">
        <f t="shared" si="11"/>
        <v>2.4899999999999998</v>
      </c>
    </row>
    <row r="96" spans="1:13" ht="15" x14ac:dyDescent="0.25">
      <c r="A96" s="69" t="s">
        <v>268</v>
      </c>
      <c r="B96" s="21" t="s">
        <v>226</v>
      </c>
      <c r="C96" s="21" t="s">
        <v>227</v>
      </c>
      <c r="D96" s="34">
        <v>22</v>
      </c>
      <c r="E96" s="34">
        <v>47</v>
      </c>
      <c r="F96" s="34">
        <v>46</v>
      </c>
      <c r="G96" s="34">
        <v>50</v>
      </c>
      <c r="H96" s="34">
        <v>38</v>
      </c>
      <c r="I96" s="31">
        <f t="shared" si="8"/>
        <v>4.0600000000000005</v>
      </c>
      <c r="J96" s="46"/>
      <c r="K96" s="51" t="str">
        <f t="shared" si="9"/>
        <v>nincs</v>
      </c>
      <c r="L96" s="52" t="str">
        <f t="shared" si="10"/>
        <v>nincs</v>
      </c>
      <c r="M96" s="41" t="str">
        <f t="shared" si="11"/>
        <v>nincs</v>
      </c>
    </row>
    <row r="97" spans="1:13" ht="15" x14ac:dyDescent="0.25">
      <c r="A97" s="69" t="s">
        <v>268</v>
      </c>
      <c r="B97" s="21" t="s">
        <v>228</v>
      </c>
      <c r="C97" s="21" t="s">
        <v>229</v>
      </c>
      <c r="D97" s="34">
        <v>30</v>
      </c>
      <c r="E97" s="34">
        <v>33</v>
      </c>
      <c r="F97" s="34">
        <v>40</v>
      </c>
      <c r="G97" s="34">
        <v>30</v>
      </c>
      <c r="H97" s="34">
        <v>35</v>
      </c>
      <c r="I97" s="31">
        <f t="shared" si="8"/>
        <v>3.3600000000000003</v>
      </c>
      <c r="J97" s="46">
        <v>6</v>
      </c>
      <c r="K97" s="51">
        <f t="shared" si="9"/>
        <v>1</v>
      </c>
      <c r="L97" s="52">
        <f t="shared" si="10"/>
        <v>2.1800000000000002</v>
      </c>
      <c r="M97" s="54">
        <f t="shared" si="11"/>
        <v>2.1800000000000002</v>
      </c>
    </row>
    <row r="98" spans="1:13" ht="15" x14ac:dyDescent="0.25">
      <c r="A98" s="69" t="s">
        <v>268</v>
      </c>
      <c r="B98" s="21" t="s">
        <v>230</v>
      </c>
      <c r="C98" s="21" t="s">
        <v>231</v>
      </c>
      <c r="D98" s="34">
        <v>30</v>
      </c>
      <c r="E98" s="34">
        <v>50</v>
      </c>
      <c r="F98" s="34">
        <v>48</v>
      </c>
      <c r="G98" s="34">
        <v>50</v>
      </c>
      <c r="H98" s="34">
        <v>45</v>
      </c>
      <c r="I98" s="31">
        <f t="shared" si="8"/>
        <v>4.46</v>
      </c>
      <c r="J98" s="46">
        <v>17</v>
      </c>
      <c r="K98" s="51">
        <f t="shared" si="9"/>
        <v>1</v>
      </c>
      <c r="L98" s="52">
        <f t="shared" si="10"/>
        <v>2.73</v>
      </c>
      <c r="M98" s="54">
        <f t="shared" si="11"/>
        <v>2.73</v>
      </c>
    </row>
    <row r="99" spans="1:13" ht="15" x14ac:dyDescent="0.25">
      <c r="A99" s="69" t="s">
        <v>268</v>
      </c>
      <c r="B99" s="21" t="s">
        <v>232</v>
      </c>
      <c r="C99" s="21" t="s">
        <v>233</v>
      </c>
      <c r="D99" s="34">
        <v>25</v>
      </c>
      <c r="E99" s="34">
        <v>36</v>
      </c>
      <c r="F99" s="34">
        <v>45</v>
      </c>
      <c r="G99" s="34">
        <v>50</v>
      </c>
      <c r="H99" s="34">
        <v>45</v>
      </c>
      <c r="I99" s="31">
        <f t="shared" ref="I99:I111" si="12">IF(AND(D99&gt;1,E99&gt;1,F99&gt;1,G99&gt;1,H99&gt;1)=TRUE,AVERAGE(D99:H99)/10,"-")</f>
        <v>4.0200000000000005</v>
      </c>
      <c r="J99" s="46">
        <v>17</v>
      </c>
      <c r="K99" s="51">
        <f t="shared" ref="K99:K111" si="13">IF(COUNTBLANK(J99)=1,"nincs",IF((J99&gt;20),1.000001+(J99-20)/7.5,1))</f>
        <v>1</v>
      </c>
      <c r="L99" s="52">
        <f t="shared" ref="L99:L111" si="14">IF(I99="-","nincs",IF(K99="nincs","nincs",(I99+VALUE(K99))/2))</f>
        <v>2.5100000000000002</v>
      </c>
      <c r="M99" s="41">
        <f t="shared" ref="M99:M111" si="15">L99</f>
        <v>2.5100000000000002</v>
      </c>
    </row>
    <row r="100" spans="1:13" ht="15" x14ac:dyDescent="0.25">
      <c r="A100" s="69" t="s">
        <v>268</v>
      </c>
      <c r="B100" s="21" t="s">
        <v>234</v>
      </c>
      <c r="C100" s="21" t="s">
        <v>235</v>
      </c>
      <c r="D100" s="34">
        <v>47</v>
      </c>
      <c r="E100" s="34">
        <v>50</v>
      </c>
      <c r="F100" s="34">
        <v>49</v>
      </c>
      <c r="G100" s="34">
        <v>50</v>
      </c>
      <c r="H100" s="34">
        <v>48</v>
      </c>
      <c r="I100" s="31">
        <f t="shared" si="12"/>
        <v>4.88</v>
      </c>
      <c r="J100" s="46">
        <v>33</v>
      </c>
      <c r="K100" s="51">
        <f t="shared" si="13"/>
        <v>2.7333343333333335</v>
      </c>
      <c r="L100" s="52">
        <f t="shared" si="14"/>
        <v>3.8066671666666667</v>
      </c>
      <c r="M100" s="54">
        <f t="shared" si="15"/>
        <v>3.8066671666666667</v>
      </c>
    </row>
    <row r="101" spans="1:13" ht="15" x14ac:dyDescent="0.25">
      <c r="A101" s="69" t="s">
        <v>268</v>
      </c>
      <c r="B101" s="21" t="s">
        <v>236</v>
      </c>
      <c r="C101" s="21" t="s">
        <v>237</v>
      </c>
      <c r="D101" s="34">
        <v>22</v>
      </c>
      <c r="E101" s="34">
        <v>47</v>
      </c>
      <c r="F101" s="34">
        <v>43</v>
      </c>
      <c r="G101" s="34">
        <v>40</v>
      </c>
      <c r="H101" s="34">
        <v>20</v>
      </c>
      <c r="I101" s="31">
        <f t="shared" si="12"/>
        <v>3.44</v>
      </c>
      <c r="J101" s="46">
        <v>12</v>
      </c>
      <c r="K101" s="51">
        <f t="shared" si="13"/>
        <v>1</v>
      </c>
      <c r="L101" s="52">
        <f t="shared" si="14"/>
        <v>2.2199999999999998</v>
      </c>
      <c r="M101" s="41">
        <f t="shared" si="15"/>
        <v>2.2199999999999998</v>
      </c>
    </row>
    <row r="102" spans="1:13" ht="15" x14ac:dyDescent="0.25">
      <c r="A102" s="69" t="s">
        <v>268</v>
      </c>
      <c r="B102" s="21" t="s">
        <v>238</v>
      </c>
      <c r="C102" s="21" t="s">
        <v>239</v>
      </c>
      <c r="D102" s="34">
        <v>22</v>
      </c>
      <c r="E102" s="34">
        <v>48</v>
      </c>
      <c r="F102" s="34">
        <v>45</v>
      </c>
      <c r="G102" s="34">
        <v>40</v>
      </c>
      <c r="H102" s="34">
        <v>20</v>
      </c>
      <c r="I102" s="31">
        <f t="shared" si="12"/>
        <v>3.5</v>
      </c>
      <c r="J102" s="46">
        <v>17</v>
      </c>
      <c r="K102" s="51">
        <f t="shared" si="13"/>
        <v>1</v>
      </c>
      <c r="L102" s="52">
        <f t="shared" si="14"/>
        <v>2.25</v>
      </c>
      <c r="M102" s="54">
        <f t="shared" si="15"/>
        <v>2.25</v>
      </c>
    </row>
    <row r="103" spans="1:13" ht="15" x14ac:dyDescent="0.25">
      <c r="A103" s="69" t="s">
        <v>268</v>
      </c>
      <c r="B103" s="21" t="s">
        <v>240</v>
      </c>
      <c r="C103" s="21" t="s">
        <v>241</v>
      </c>
      <c r="D103" s="34">
        <v>30</v>
      </c>
      <c r="E103" s="34">
        <v>50</v>
      </c>
      <c r="F103" s="34">
        <v>45</v>
      </c>
      <c r="G103" s="34">
        <v>50</v>
      </c>
      <c r="H103" s="34">
        <v>40</v>
      </c>
      <c r="I103" s="31">
        <f t="shared" si="12"/>
        <v>4.3</v>
      </c>
      <c r="J103" s="46">
        <v>22</v>
      </c>
      <c r="K103" s="51">
        <f t="shared" si="13"/>
        <v>1.2666676666666665</v>
      </c>
      <c r="L103" s="52">
        <f t="shared" si="14"/>
        <v>2.7833338333333333</v>
      </c>
      <c r="M103" s="54">
        <f t="shared" si="15"/>
        <v>2.7833338333333333</v>
      </c>
    </row>
    <row r="104" spans="1:13" ht="15" x14ac:dyDescent="0.25">
      <c r="A104" s="69" t="s">
        <v>268</v>
      </c>
      <c r="B104" s="21" t="s">
        <v>242</v>
      </c>
      <c r="C104" s="21" t="s">
        <v>243</v>
      </c>
      <c r="D104" s="34">
        <v>30</v>
      </c>
      <c r="E104" s="34">
        <v>50</v>
      </c>
      <c r="F104" s="34">
        <v>45</v>
      </c>
      <c r="G104" s="34">
        <v>50</v>
      </c>
      <c r="H104" s="34">
        <v>48</v>
      </c>
      <c r="I104" s="31">
        <f t="shared" si="12"/>
        <v>4.46</v>
      </c>
      <c r="J104" s="46">
        <v>20.5</v>
      </c>
      <c r="K104" s="51">
        <f t="shared" si="13"/>
        <v>1.0666676666666666</v>
      </c>
      <c r="L104" s="52">
        <f t="shared" si="14"/>
        <v>2.7633338333333333</v>
      </c>
      <c r="M104" s="41">
        <f t="shared" si="15"/>
        <v>2.7633338333333333</v>
      </c>
    </row>
    <row r="105" spans="1:13" ht="15" x14ac:dyDescent="0.25">
      <c r="A105" s="69" t="s">
        <v>268</v>
      </c>
      <c r="B105" s="21" t="s">
        <v>244</v>
      </c>
      <c r="C105" s="21" t="s">
        <v>245</v>
      </c>
      <c r="D105" s="34">
        <v>27</v>
      </c>
      <c r="E105" s="34">
        <v>47</v>
      </c>
      <c r="F105" s="34">
        <v>38</v>
      </c>
      <c r="G105" s="34">
        <v>50</v>
      </c>
      <c r="H105" s="34">
        <v>47</v>
      </c>
      <c r="I105" s="31">
        <f t="shared" si="12"/>
        <v>4.18</v>
      </c>
      <c r="J105" s="46">
        <v>13.5</v>
      </c>
      <c r="K105" s="51">
        <f t="shared" si="13"/>
        <v>1</v>
      </c>
      <c r="L105" s="52">
        <f t="shared" si="14"/>
        <v>2.59</v>
      </c>
      <c r="M105" s="54">
        <f t="shared" si="15"/>
        <v>2.59</v>
      </c>
    </row>
    <row r="106" spans="1:13" ht="15" x14ac:dyDescent="0.25">
      <c r="A106" s="69" t="s">
        <v>268</v>
      </c>
      <c r="B106" s="21" t="s">
        <v>246</v>
      </c>
      <c r="C106" s="21" t="s">
        <v>247</v>
      </c>
      <c r="D106" s="34">
        <v>30</v>
      </c>
      <c r="E106" s="34">
        <v>23</v>
      </c>
      <c r="F106" s="34">
        <v>38</v>
      </c>
      <c r="G106" s="34">
        <v>30</v>
      </c>
      <c r="H106" s="34">
        <v>28</v>
      </c>
      <c r="I106" s="31">
        <f t="shared" si="12"/>
        <v>2.98</v>
      </c>
      <c r="J106" s="46">
        <v>6</v>
      </c>
      <c r="K106" s="51">
        <f t="shared" si="13"/>
        <v>1</v>
      </c>
      <c r="L106" s="52">
        <f t="shared" si="14"/>
        <v>1.99</v>
      </c>
      <c r="M106" s="41">
        <f t="shared" si="15"/>
        <v>1.99</v>
      </c>
    </row>
    <row r="107" spans="1:13" ht="15" x14ac:dyDescent="0.25">
      <c r="A107" s="69" t="s">
        <v>268</v>
      </c>
      <c r="B107" s="21" t="s">
        <v>248</v>
      </c>
      <c r="C107" s="21" t="s">
        <v>249</v>
      </c>
      <c r="D107" s="34">
        <v>27</v>
      </c>
      <c r="E107" s="34">
        <v>48</v>
      </c>
      <c r="F107" s="34">
        <v>40</v>
      </c>
      <c r="G107" s="34">
        <v>40</v>
      </c>
      <c r="H107" s="34">
        <v>50</v>
      </c>
      <c r="I107" s="31">
        <f t="shared" si="12"/>
        <v>4.0999999999999996</v>
      </c>
      <c r="J107" s="46">
        <v>20</v>
      </c>
      <c r="K107" s="51">
        <f t="shared" si="13"/>
        <v>1</v>
      </c>
      <c r="L107" s="52">
        <f t="shared" si="14"/>
        <v>2.5499999999999998</v>
      </c>
      <c r="M107" s="54">
        <f t="shared" si="15"/>
        <v>2.5499999999999998</v>
      </c>
    </row>
    <row r="108" spans="1:13" ht="15" x14ac:dyDescent="0.25">
      <c r="A108" s="69" t="s">
        <v>268</v>
      </c>
      <c r="B108" s="21" t="s">
        <v>250</v>
      </c>
      <c r="C108" s="21" t="s">
        <v>251</v>
      </c>
      <c r="D108" s="34">
        <v>30</v>
      </c>
      <c r="E108" s="34">
        <v>47</v>
      </c>
      <c r="F108" s="34">
        <v>40</v>
      </c>
      <c r="G108" s="34">
        <v>40</v>
      </c>
      <c r="H108" s="34">
        <v>48</v>
      </c>
      <c r="I108" s="31">
        <f t="shared" si="12"/>
        <v>4.0999999999999996</v>
      </c>
      <c r="J108" s="46">
        <v>23</v>
      </c>
      <c r="K108" s="51">
        <f t="shared" si="13"/>
        <v>1.4000010000000001</v>
      </c>
      <c r="L108" s="52">
        <f t="shared" si="14"/>
        <v>2.7500004999999996</v>
      </c>
      <c r="M108" s="54">
        <f t="shared" si="15"/>
        <v>2.7500004999999996</v>
      </c>
    </row>
    <row r="109" spans="1:13" ht="15" x14ac:dyDescent="0.25">
      <c r="A109" s="69" t="s">
        <v>268</v>
      </c>
      <c r="B109" s="21" t="s">
        <v>252</v>
      </c>
      <c r="C109" s="21" t="s">
        <v>253</v>
      </c>
      <c r="D109" s="34">
        <v>22</v>
      </c>
      <c r="E109" s="34">
        <v>47</v>
      </c>
      <c r="F109" s="34">
        <v>46</v>
      </c>
      <c r="G109" s="34">
        <v>50</v>
      </c>
      <c r="H109" s="34">
        <v>44</v>
      </c>
      <c r="I109" s="31">
        <f t="shared" si="12"/>
        <v>4.18</v>
      </c>
      <c r="J109" s="46">
        <v>27.5</v>
      </c>
      <c r="K109" s="51">
        <f t="shared" si="13"/>
        <v>2.0000010000000001</v>
      </c>
      <c r="L109" s="52">
        <f t="shared" si="14"/>
        <v>3.0900004999999999</v>
      </c>
      <c r="M109" s="41">
        <f t="shared" si="15"/>
        <v>3.0900004999999999</v>
      </c>
    </row>
    <row r="110" spans="1:13" ht="15" x14ac:dyDescent="0.25">
      <c r="A110" s="69" t="s">
        <v>268</v>
      </c>
      <c r="B110" s="21" t="s">
        <v>254</v>
      </c>
      <c r="C110" s="21" t="s">
        <v>255</v>
      </c>
      <c r="D110" s="34">
        <v>32</v>
      </c>
      <c r="E110" s="34">
        <v>48</v>
      </c>
      <c r="F110" s="34">
        <v>46</v>
      </c>
      <c r="G110" s="34">
        <v>40</v>
      </c>
      <c r="H110" s="34">
        <v>35</v>
      </c>
      <c r="I110" s="31">
        <f t="shared" si="12"/>
        <v>4.0200000000000005</v>
      </c>
      <c r="J110" s="46">
        <v>19</v>
      </c>
      <c r="K110" s="51">
        <f t="shared" si="13"/>
        <v>1</v>
      </c>
      <c r="L110" s="52">
        <f t="shared" si="14"/>
        <v>2.5100000000000002</v>
      </c>
      <c r="M110" s="54">
        <f t="shared" si="15"/>
        <v>2.5100000000000002</v>
      </c>
    </row>
    <row r="111" spans="1:13" ht="15" x14ac:dyDescent="0.25">
      <c r="A111" s="69" t="s">
        <v>268</v>
      </c>
      <c r="B111" s="21" t="s">
        <v>256</v>
      </c>
      <c r="C111" s="21" t="s">
        <v>257</v>
      </c>
      <c r="D111" s="34">
        <v>47</v>
      </c>
      <c r="E111" s="34">
        <v>46</v>
      </c>
      <c r="F111" s="34">
        <v>49</v>
      </c>
      <c r="G111" s="34">
        <v>40</v>
      </c>
      <c r="H111" s="34">
        <v>48</v>
      </c>
      <c r="I111" s="31">
        <f t="shared" si="12"/>
        <v>4.5999999999999996</v>
      </c>
      <c r="J111" s="46">
        <v>29</v>
      </c>
      <c r="K111" s="51">
        <f t="shared" si="13"/>
        <v>2.2000009999999999</v>
      </c>
      <c r="L111" s="52">
        <f t="shared" si="14"/>
        <v>3.4000005</v>
      </c>
      <c r="M111" s="41">
        <f t="shared" si="15"/>
        <v>3.4000005</v>
      </c>
    </row>
    <row r="112" spans="1:13" x14ac:dyDescent="0.2">
      <c r="B112" s="12"/>
      <c r="C112" s="12"/>
      <c r="D112" s="34"/>
      <c r="E112" s="34"/>
      <c r="F112" s="34"/>
      <c r="G112" s="34"/>
      <c r="H112" s="34"/>
      <c r="I112" s="31"/>
      <c r="J112" s="46"/>
      <c r="K112" s="51" t="str">
        <f t="shared" ref="K112:K116" si="16">IF(COUNTBLANK(J112)=1,"nincs",IF((J112&gt;20),1.000001+(J112-20)/7.5,1))</f>
        <v>nincs</v>
      </c>
      <c r="L112" s="52" t="str">
        <f t="shared" ref="L112:L116" si="17">IF(I112="-","nincs",IF(K112="nincs","nincs",(I112+VALUE(K112))/2))</f>
        <v>nincs</v>
      </c>
      <c r="M112" s="54" t="str">
        <f t="shared" ref="M112:M116" si="18">L112</f>
        <v>nincs</v>
      </c>
    </row>
    <row r="113" spans="2:13" x14ac:dyDescent="0.2">
      <c r="B113" s="12"/>
      <c r="C113" s="12"/>
      <c r="D113" s="34"/>
      <c r="E113" s="34"/>
      <c r="F113" s="34"/>
      <c r="G113" s="34"/>
      <c r="H113" s="34"/>
      <c r="I113" s="31"/>
      <c r="J113" s="46"/>
      <c r="K113" s="51" t="str">
        <f t="shared" si="16"/>
        <v>nincs</v>
      </c>
      <c r="L113" s="52" t="str">
        <f t="shared" si="17"/>
        <v>nincs</v>
      </c>
      <c r="M113" s="54" t="str">
        <f t="shared" si="18"/>
        <v>nincs</v>
      </c>
    </row>
    <row r="114" spans="2:13" x14ac:dyDescent="0.2">
      <c r="B114" s="12"/>
      <c r="C114" s="12"/>
      <c r="D114" s="34"/>
      <c r="E114" s="34"/>
      <c r="F114" s="34"/>
      <c r="G114" s="34"/>
      <c r="H114" s="34"/>
      <c r="I114" s="31"/>
      <c r="J114" s="46"/>
      <c r="K114" s="51" t="str">
        <f t="shared" si="16"/>
        <v>nincs</v>
      </c>
      <c r="L114" s="52" t="str">
        <f t="shared" si="17"/>
        <v>nincs</v>
      </c>
      <c r="M114" s="41" t="str">
        <f t="shared" si="18"/>
        <v>nincs</v>
      </c>
    </row>
    <row r="115" spans="2:13" x14ac:dyDescent="0.2">
      <c r="B115" s="14"/>
      <c r="C115" s="14"/>
      <c r="D115" s="35"/>
      <c r="E115" s="35"/>
      <c r="F115" s="35"/>
      <c r="G115" s="35"/>
      <c r="H115" s="35"/>
      <c r="I115" s="31"/>
      <c r="J115" s="46"/>
      <c r="K115" s="51" t="str">
        <f t="shared" si="16"/>
        <v>nincs</v>
      </c>
      <c r="L115" s="52" t="str">
        <f t="shared" si="17"/>
        <v>nincs</v>
      </c>
      <c r="M115" s="54" t="str">
        <f t="shared" si="18"/>
        <v>nincs</v>
      </c>
    </row>
    <row r="116" spans="2:13" ht="13.5" thickBot="1" x14ac:dyDescent="0.25">
      <c r="B116" s="20"/>
      <c r="C116" s="20"/>
      <c r="G116" s="36"/>
      <c r="I116" s="31"/>
      <c r="J116" s="46"/>
      <c r="K116" s="51" t="str">
        <f t="shared" si="16"/>
        <v>nincs</v>
      </c>
      <c r="L116" s="52" t="str">
        <f t="shared" si="17"/>
        <v>nincs</v>
      </c>
      <c r="M116" s="41" t="str">
        <f t="shared" si="18"/>
        <v>nincs</v>
      </c>
    </row>
    <row r="117" spans="2:13" x14ac:dyDescent="0.2">
      <c r="D117" s="37">
        <f>AVERAGE(D3:D116)</f>
        <v>31.609523809523811</v>
      </c>
      <c r="E117" s="37">
        <f t="shared" ref="E117:H117" si="19">AVERAGE(E3:E116)</f>
        <v>43.794392523364486</v>
      </c>
      <c r="F117" s="37">
        <f t="shared" si="19"/>
        <v>45.824074074074076</v>
      </c>
      <c r="G117" s="37">
        <f t="shared" si="19"/>
        <v>45.825688073394495</v>
      </c>
      <c r="H117" s="37">
        <f t="shared" si="19"/>
        <v>41.467889908256879</v>
      </c>
      <c r="I117" s="37">
        <f>AVERAGE(I3:I116)</f>
        <v>4.1778640776699048</v>
      </c>
      <c r="J117" s="47"/>
      <c r="K117" s="37">
        <f t="shared" ref="K117" si="20">AVERAGE(K3:K116)</f>
        <v>1.5581138113207542</v>
      </c>
      <c r="L117" s="37">
        <f t="shared" ref="L117" si="21">AVERAGE(L3:L116)</f>
        <v>2.8709002950000002</v>
      </c>
      <c r="M117" s="42">
        <f t="shared" ref="M117" si="22">AVERAGE(M3:M116)</f>
        <v>2.8709002950000002</v>
      </c>
    </row>
    <row r="118" spans="2:13" ht="13.5" thickBot="1" x14ac:dyDescent="0.25">
      <c r="B118" s="6" t="s">
        <v>265</v>
      </c>
      <c r="D118" s="43">
        <f>COUNTIF(D3:D116,"&gt;-0,00001")</f>
        <v>105</v>
      </c>
      <c r="E118" s="43">
        <f t="shared" ref="E118:H118" si="23">COUNTIF(E3:E116,"&gt;-0,00001")</f>
        <v>107</v>
      </c>
      <c r="F118" s="43">
        <f t="shared" si="23"/>
        <v>108</v>
      </c>
      <c r="G118" s="43">
        <f t="shared" si="23"/>
        <v>109</v>
      </c>
      <c r="H118" s="43">
        <f t="shared" si="23"/>
        <v>109</v>
      </c>
      <c r="I118" s="38"/>
      <c r="J118" s="43">
        <f t="shared" ref="J118:M118" si="24">COUNTIF(J3:J116,"&gt;-0,00001")</f>
        <v>106</v>
      </c>
      <c r="K118" s="43">
        <f t="shared" si="24"/>
        <v>106</v>
      </c>
      <c r="L118" s="43">
        <f t="shared" si="24"/>
        <v>100</v>
      </c>
      <c r="M118" s="43">
        <f t="shared" si="24"/>
        <v>100</v>
      </c>
    </row>
  </sheetData>
  <sortState ref="A3:M111">
    <sortCondition ref="A3"/>
  </sortState>
  <pageMargins left="0.75" right="0.75" top="1" bottom="1" header="0.5" footer="0.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ColWidth="9.140625" defaultRowHeight="12.75" x14ac:dyDescent="0.2"/>
  <cols>
    <col min="1" max="1" width="6.5703125" style="6" customWidth="1"/>
    <col min="2" max="2" width="8.7109375" style="6" customWidth="1"/>
    <col min="3" max="3" width="10.85546875" style="36" customWidth="1"/>
    <col min="4" max="5" width="10.42578125" style="36" customWidth="1"/>
    <col min="6" max="6" width="10" style="39" customWidth="1"/>
    <col min="7" max="7" width="10.5703125" style="36" customWidth="1"/>
    <col min="8" max="8" width="14" style="39" bestFit="1" customWidth="1"/>
    <col min="9" max="9" width="8.7109375" style="48" customWidth="1"/>
    <col min="10" max="10" width="9.7109375" style="36" customWidth="1"/>
    <col min="11" max="11" width="8.42578125" style="39" customWidth="1"/>
    <col min="12" max="12" width="12.5703125" style="44" bestFit="1" customWidth="1"/>
    <col min="13" max="16384" width="9.140625" style="6"/>
  </cols>
  <sheetData>
    <row r="1" spans="1:16" ht="13.5" thickBot="1" x14ac:dyDescent="0.25">
      <c r="B1" s="61" t="s">
        <v>263</v>
      </c>
      <c r="C1" s="57"/>
      <c r="D1" s="57"/>
      <c r="E1" s="57"/>
      <c r="F1" s="58"/>
      <c r="G1" s="57"/>
      <c r="H1" s="58"/>
      <c r="I1" s="59"/>
      <c r="J1" s="57"/>
      <c r="K1" s="58"/>
      <c r="L1" s="60"/>
    </row>
    <row r="2" spans="1:16" ht="13.5" thickBot="1" x14ac:dyDescent="0.25">
      <c r="A2" s="13" t="s">
        <v>269</v>
      </c>
      <c r="B2" s="62"/>
      <c r="C2" s="63" t="s">
        <v>1</v>
      </c>
      <c r="D2" s="63" t="s">
        <v>2</v>
      </c>
      <c r="E2" s="63" t="s">
        <v>3</v>
      </c>
      <c r="F2" s="64" t="s">
        <v>4</v>
      </c>
      <c r="G2" s="63" t="s">
        <v>5</v>
      </c>
      <c r="H2" s="65" t="s">
        <v>260</v>
      </c>
      <c r="I2" s="66" t="s">
        <v>271</v>
      </c>
      <c r="J2" s="67" t="s">
        <v>270</v>
      </c>
      <c r="K2" s="64" t="s">
        <v>262</v>
      </c>
      <c r="L2" s="68" t="s">
        <v>9</v>
      </c>
    </row>
    <row r="3" spans="1:16" s="13" customFormat="1" ht="15" x14ac:dyDescent="0.25">
      <c r="A3" s="69" t="s">
        <v>266</v>
      </c>
      <c r="B3" s="50" t="s">
        <v>115</v>
      </c>
      <c r="C3" s="51">
        <v>17</v>
      </c>
      <c r="D3" s="51">
        <v>45</v>
      </c>
      <c r="E3" s="51">
        <v>48</v>
      </c>
      <c r="F3" s="51">
        <v>50</v>
      </c>
      <c r="G3" s="51">
        <v>30</v>
      </c>
      <c r="H3" s="52">
        <f t="shared" ref="H3:H66" si="0">IF(AND(C3&gt;1,D3&gt;1,E3&gt;1,F3&gt;1,G3&gt;1)=TRUE,AVERAGE(C3:G3)/10,"-")</f>
        <v>3.8</v>
      </c>
      <c r="I3" s="74">
        <v>24.5</v>
      </c>
      <c r="J3" s="51">
        <f>IF(COUNTBLANK(I3)=1,"nincs",IF((I3&gt;19.9),(I3*0.1),1))</f>
        <v>2.4500000000000002</v>
      </c>
      <c r="K3" s="52">
        <f t="shared" ref="K3:K66" si="1">IF(H3="-","nincs",IF(J3="nincs","nincs",(H3+VALUE(J3))/2))</f>
        <v>3.125</v>
      </c>
      <c r="L3" s="54">
        <f t="shared" ref="L3:L66" si="2">K3</f>
        <v>3.125</v>
      </c>
      <c r="M3" s="6"/>
      <c r="N3" s="6"/>
      <c r="O3" s="6"/>
      <c r="P3" s="6"/>
    </row>
    <row r="4" spans="1:16" s="13" customFormat="1" ht="15" x14ac:dyDescent="0.25">
      <c r="A4" s="69" t="s">
        <v>266</v>
      </c>
      <c r="B4" s="21" t="s">
        <v>117</v>
      </c>
      <c r="C4" s="34">
        <v>37</v>
      </c>
      <c r="D4" s="34">
        <v>40</v>
      </c>
      <c r="E4" s="34">
        <v>49</v>
      </c>
      <c r="F4" s="34">
        <v>50</v>
      </c>
      <c r="G4" s="34">
        <v>40</v>
      </c>
      <c r="H4" s="31">
        <f t="shared" si="0"/>
        <v>4.32</v>
      </c>
      <c r="I4" s="46">
        <v>12</v>
      </c>
      <c r="J4" s="51">
        <f t="shared" ref="J4:J67" si="3">IF(COUNTBLANK(I4)=1,"nincs",IF((I4&gt;19.9),(I4*0.1),1))</f>
        <v>1</v>
      </c>
      <c r="K4" s="52">
        <f t="shared" si="1"/>
        <v>2.66</v>
      </c>
      <c r="L4" s="54">
        <f t="shared" si="2"/>
        <v>2.66</v>
      </c>
      <c r="M4" s="6"/>
      <c r="N4" s="6"/>
      <c r="O4" s="6"/>
      <c r="P4" s="6"/>
    </row>
    <row r="5" spans="1:16" s="13" customFormat="1" ht="15" x14ac:dyDescent="0.25">
      <c r="A5" s="69" t="s">
        <v>266</v>
      </c>
      <c r="B5" s="21" t="s">
        <v>119</v>
      </c>
      <c r="C5" s="34">
        <v>32</v>
      </c>
      <c r="D5" s="34">
        <v>46</v>
      </c>
      <c r="E5" s="34">
        <v>46</v>
      </c>
      <c r="F5" s="34">
        <v>50</v>
      </c>
      <c r="G5" s="34">
        <v>40</v>
      </c>
      <c r="H5" s="31">
        <f t="shared" si="0"/>
        <v>4.2799999999999994</v>
      </c>
      <c r="I5" s="46">
        <v>16.5</v>
      </c>
      <c r="J5" s="51">
        <f t="shared" si="3"/>
        <v>1</v>
      </c>
      <c r="K5" s="52">
        <f t="shared" si="1"/>
        <v>2.6399999999999997</v>
      </c>
      <c r="L5" s="54">
        <f t="shared" si="2"/>
        <v>2.6399999999999997</v>
      </c>
      <c r="M5" s="6"/>
      <c r="N5" s="6"/>
      <c r="O5" s="6"/>
      <c r="P5" s="6"/>
    </row>
    <row r="6" spans="1:16" s="13" customFormat="1" ht="15" x14ac:dyDescent="0.25">
      <c r="A6" s="69" t="s">
        <v>266</v>
      </c>
      <c r="B6" s="21" t="s">
        <v>121</v>
      </c>
      <c r="C6" s="34">
        <v>27</v>
      </c>
      <c r="D6" s="34">
        <v>43</v>
      </c>
      <c r="E6" s="34">
        <v>39</v>
      </c>
      <c r="F6" s="34">
        <v>40</v>
      </c>
      <c r="G6" s="34">
        <v>32</v>
      </c>
      <c r="H6" s="31">
        <f t="shared" si="0"/>
        <v>3.62</v>
      </c>
      <c r="I6" s="46">
        <v>11</v>
      </c>
      <c r="J6" s="51">
        <f t="shared" si="3"/>
        <v>1</v>
      </c>
      <c r="K6" s="52">
        <f t="shared" si="1"/>
        <v>2.31</v>
      </c>
      <c r="L6" s="41">
        <f t="shared" si="2"/>
        <v>2.31</v>
      </c>
      <c r="M6" s="6"/>
      <c r="N6" s="6"/>
      <c r="O6" s="6"/>
      <c r="P6" s="6"/>
    </row>
    <row r="7" spans="1:16" s="13" customFormat="1" ht="15" x14ac:dyDescent="0.25">
      <c r="A7" s="69" t="s">
        <v>266</v>
      </c>
      <c r="B7" s="21" t="s">
        <v>123</v>
      </c>
      <c r="C7" s="34">
        <v>30</v>
      </c>
      <c r="D7" s="34">
        <v>40</v>
      </c>
      <c r="E7" s="34">
        <v>49</v>
      </c>
      <c r="F7" s="34">
        <v>50</v>
      </c>
      <c r="G7" s="34">
        <v>45</v>
      </c>
      <c r="H7" s="31">
        <f t="shared" si="0"/>
        <v>4.2799999999999994</v>
      </c>
      <c r="I7" s="46">
        <v>24.5</v>
      </c>
      <c r="J7" s="51">
        <f t="shared" si="3"/>
        <v>2.4500000000000002</v>
      </c>
      <c r="K7" s="52">
        <f t="shared" si="1"/>
        <v>3.3649999999999998</v>
      </c>
      <c r="L7" s="54">
        <f t="shared" si="2"/>
        <v>3.3649999999999998</v>
      </c>
      <c r="M7" s="6"/>
      <c r="N7" s="6"/>
      <c r="O7" s="6"/>
      <c r="P7" s="6"/>
    </row>
    <row r="8" spans="1:16" s="13" customFormat="1" ht="15" x14ac:dyDescent="0.25">
      <c r="A8" s="69" t="s">
        <v>266</v>
      </c>
      <c r="B8" s="21" t="s">
        <v>125</v>
      </c>
      <c r="C8" s="34">
        <v>35</v>
      </c>
      <c r="D8" s="34">
        <v>43</v>
      </c>
      <c r="E8" s="34">
        <v>49</v>
      </c>
      <c r="F8" s="34">
        <v>50</v>
      </c>
      <c r="G8" s="34">
        <v>50</v>
      </c>
      <c r="H8" s="31">
        <f t="shared" si="0"/>
        <v>4.54</v>
      </c>
      <c r="I8" s="46">
        <v>24</v>
      </c>
      <c r="J8" s="51">
        <f t="shared" si="3"/>
        <v>2.4000000000000004</v>
      </c>
      <c r="K8" s="52">
        <f t="shared" si="1"/>
        <v>3.47</v>
      </c>
      <c r="L8" s="54">
        <f t="shared" si="2"/>
        <v>3.47</v>
      </c>
      <c r="M8" s="6"/>
      <c r="N8" s="6"/>
      <c r="O8" s="6"/>
      <c r="P8" s="6"/>
    </row>
    <row r="9" spans="1:16" s="13" customFormat="1" ht="15" x14ac:dyDescent="0.25">
      <c r="A9" s="69" t="s">
        <v>266</v>
      </c>
      <c r="B9" s="21" t="s">
        <v>127</v>
      </c>
      <c r="C9" s="34">
        <v>37</v>
      </c>
      <c r="D9" s="34">
        <v>43</v>
      </c>
      <c r="E9" s="34">
        <v>49</v>
      </c>
      <c r="F9" s="34">
        <v>50</v>
      </c>
      <c r="G9" s="34">
        <v>50</v>
      </c>
      <c r="H9" s="31">
        <f t="shared" si="0"/>
        <v>4.58</v>
      </c>
      <c r="I9" s="46">
        <v>36.5</v>
      </c>
      <c r="J9" s="51">
        <f t="shared" si="3"/>
        <v>3.6500000000000004</v>
      </c>
      <c r="K9" s="52">
        <f t="shared" si="1"/>
        <v>4.1150000000000002</v>
      </c>
      <c r="L9" s="41">
        <f t="shared" si="2"/>
        <v>4.1150000000000002</v>
      </c>
      <c r="M9" s="6"/>
      <c r="N9" s="6"/>
      <c r="O9" s="6"/>
      <c r="P9" s="6"/>
    </row>
    <row r="10" spans="1:16" s="13" customFormat="1" ht="15" x14ac:dyDescent="0.25">
      <c r="A10" s="69" t="s">
        <v>266</v>
      </c>
      <c r="B10" s="21" t="s">
        <v>129</v>
      </c>
      <c r="C10" s="34">
        <v>40</v>
      </c>
      <c r="D10" s="34">
        <v>46</v>
      </c>
      <c r="E10" s="34">
        <v>45</v>
      </c>
      <c r="F10" s="34">
        <v>40</v>
      </c>
      <c r="G10" s="34">
        <v>48</v>
      </c>
      <c r="H10" s="31">
        <f t="shared" si="0"/>
        <v>4.38</v>
      </c>
      <c r="I10" s="46">
        <v>32.5</v>
      </c>
      <c r="J10" s="51">
        <f t="shared" si="3"/>
        <v>3.25</v>
      </c>
      <c r="K10" s="52">
        <f t="shared" si="1"/>
        <v>3.8149999999999999</v>
      </c>
      <c r="L10" s="54">
        <f t="shared" si="2"/>
        <v>3.8149999999999999</v>
      </c>
      <c r="M10" s="6"/>
      <c r="N10" s="6"/>
      <c r="O10" s="6"/>
      <c r="P10" s="6"/>
    </row>
    <row r="11" spans="1:16" s="13" customFormat="1" ht="15" x14ac:dyDescent="0.25">
      <c r="A11" s="69" t="s">
        <v>266</v>
      </c>
      <c r="B11" s="21" t="s">
        <v>131</v>
      </c>
      <c r="C11" s="34">
        <v>27</v>
      </c>
      <c r="D11" s="34">
        <v>50</v>
      </c>
      <c r="E11" s="34">
        <v>43</v>
      </c>
      <c r="F11" s="34">
        <v>40</v>
      </c>
      <c r="G11" s="34">
        <v>43</v>
      </c>
      <c r="H11" s="31">
        <f t="shared" si="0"/>
        <v>4.0600000000000005</v>
      </c>
      <c r="I11" s="46">
        <v>4</v>
      </c>
      <c r="J11" s="51">
        <f t="shared" si="3"/>
        <v>1</v>
      </c>
      <c r="K11" s="52">
        <f t="shared" si="1"/>
        <v>2.5300000000000002</v>
      </c>
      <c r="L11" s="41">
        <f t="shared" si="2"/>
        <v>2.5300000000000002</v>
      </c>
      <c r="M11" s="6"/>
      <c r="N11" s="6"/>
      <c r="O11" s="6"/>
      <c r="P11" s="6"/>
    </row>
    <row r="12" spans="1:16" s="13" customFormat="1" ht="15" x14ac:dyDescent="0.25">
      <c r="A12" s="69" t="s">
        <v>266</v>
      </c>
      <c r="B12" s="21" t="s">
        <v>133</v>
      </c>
      <c r="C12" s="34">
        <v>40</v>
      </c>
      <c r="D12" s="34">
        <v>43</v>
      </c>
      <c r="E12" s="34">
        <v>46</v>
      </c>
      <c r="F12" s="34">
        <v>50</v>
      </c>
      <c r="G12" s="34">
        <v>43</v>
      </c>
      <c r="H12" s="31">
        <f t="shared" si="0"/>
        <v>4.4399999999999995</v>
      </c>
      <c r="I12" s="46">
        <v>30.5</v>
      </c>
      <c r="J12" s="51">
        <f t="shared" si="3"/>
        <v>3.0500000000000003</v>
      </c>
      <c r="K12" s="52">
        <f t="shared" si="1"/>
        <v>3.7450000000000001</v>
      </c>
      <c r="L12" s="54">
        <f t="shared" si="2"/>
        <v>3.7450000000000001</v>
      </c>
      <c r="M12" s="6"/>
      <c r="N12" s="6"/>
      <c r="O12" s="6"/>
      <c r="P12" s="6"/>
    </row>
    <row r="13" spans="1:16" s="13" customFormat="1" ht="15" x14ac:dyDescent="0.25">
      <c r="A13" s="69" t="s">
        <v>266</v>
      </c>
      <c r="B13" s="21" t="s">
        <v>135</v>
      </c>
      <c r="C13" s="34">
        <v>37</v>
      </c>
      <c r="D13" s="34">
        <v>46</v>
      </c>
      <c r="E13" s="34">
        <v>48</v>
      </c>
      <c r="F13" s="34">
        <v>50</v>
      </c>
      <c r="G13" s="34">
        <v>45</v>
      </c>
      <c r="H13" s="31">
        <f t="shared" si="0"/>
        <v>4.5200000000000005</v>
      </c>
      <c r="I13" s="46">
        <v>33.5</v>
      </c>
      <c r="J13" s="51">
        <f t="shared" si="3"/>
        <v>3.35</v>
      </c>
      <c r="K13" s="52">
        <f t="shared" si="1"/>
        <v>3.9350000000000005</v>
      </c>
      <c r="L13" s="54">
        <f t="shared" si="2"/>
        <v>3.9350000000000005</v>
      </c>
      <c r="M13" s="6"/>
      <c r="N13" s="6"/>
      <c r="O13" s="6"/>
      <c r="P13" s="6"/>
    </row>
    <row r="14" spans="1:16" s="13" customFormat="1" ht="15" x14ac:dyDescent="0.25">
      <c r="A14" s="69" t="s">
        <v>266</v>
      </c>
      <c r="B14" s="21" t="s">
        <v>137</v>
      </c>
      <c r="C14" s="34">
        <v>22</v>
      </c>
      <c r="D14" s="34">
        <v>46</v>
      </c>
      <c r="E14" s="34">
        <v>44</v>
      </c>
      <c r="F14" s="34">
        <v>50</v>
      </c>
      <c r="G14" s="34">
        <v>50</v>
      </c>
      <c r="H14" s="31">
        <f t="shared" si="0"/>
        <v>4.24</v>
      </c>
      <c r="I14" s="46">
        <v>7.5</v>
      </c>
      <c r="J14" s="51">
        <f t="shared" si="3"/>
        <v>1</v>
      </c>
      <c r="K14" s="52">
        <f t="shared" si="1"/>
        <v>2.62</v>
      </c>
      <c r="L14" s="41">
        <f t="shared" si="2"/>
        <v>2.62</v>
      </c>
      <c r="M14" s="6"/>
      <c r="N14" s="6"/>
      <c r="O14" s="6"/>
      <c r="P14" s="6"/>
    </row>
    <row r="15" spans="1:16" s="13" customFormat="1" ht="15" x14ac:dyDescent="0.25">
      <c r="A15" s="69" t="s">
        <v>266</v>
      </c>
      <c r="B15" s="21" t="s">
        <v>139</v>
      </c>
      <c r="C15" s="34">
        <v>15</v>
      </c>
      <c r="D15" s="34">
        <v>46</v>
      </c>
      <c r="E15" s="34">
        <v>49</v>
      </c>
      <c r="F15" s="34">
        <v>50</v>
      </c>
      <c r="G15" s="34">
        <v>44</v>
      </c>
      <c r="H15" s="31">
        <f t="shared" si="0"/>
        <v>4.08</v>
      </c>
      <c r="I15" s="46">
        <v>16</v>
      </c>
      <c r="J15" s="51">
        <f t="shared" si="3"/>
        <v>1</v>
      </c>
      <c r="K15" s="52">
        <f t="shared" si="1"/>
        <v>2.54</v>
      </c>
      <c r="L15" s="54">
        <f t="shared" si="2"/>
        <v>2.54</v>
      </c>
      <c r="M15" s="6"/>
      <c r="N15" s="6"/>
      <c r="O15" s="6"/>
      <c r="P15" s="6"/>
    </row>
    <row r="16" spans="1:16" s="13" customFormat="1" ht="15" x14ac:dyDescent="0.25">
      <c r="A16" s="69" t="s">
        <v>266</v>
      </c>
      <c r="B16" s="21" t="s">
        <v>141</v>
      </c>
      <c r="C16" s="34">
        <v>30</v>
      </c>
      <c r="D16" s="34">
        <v>43</v>
      </c>
      <c r="E16" s="34">
        <v>49</v>
      </c>
      <c r="F16" s="34">
        <v>50</v>
      </c>
      <c r="G16" s="34">
        <v>45</v>
      </c>
      <c r="H16" s="31">
        <f t="shared" si="0"/>
        <v>4.34</v>
      </c>
      <c r="I16" s="46">
        <v>21</v>
      </c>
      <c r="J16" s="51">
        <f t="shared" si="3"/>
        <v>2.1</v>
      </c>
      <c r="K16" s="52">
        <f t="shared" si="1"/>
        <v>3.2199999999999998</v>
      </c>
      <c r="L16" s="41">
        <f t="shared" si="2"/>
        <v>3.2199999999999998</v>
      </c>
      <c r="M16" s="6"/>
      <c r="N16" s="6"/>
      <c r="O16" s="6"/>
      <c r="P16" s="6"/>
    </row>
    <row r="17" spans="1:16" s="13" customFormat="1" ht="15" x14ac:dyDescent="0.25">
      <c r="A17" s="69" t="s">
        <v>266</v>
      </c>
      <c r="B17" s="21" t="s">
        <v>143</v>
      </c>
      <c r="C17" s="34">
        <v>37</v>
      </c>
      <c r="D17" s="34">
        <v>46</v>
      </c>
      <c r="E17" s="34">
        <v>49</v>
      </c>
      <c r="F17" s="34">
        <v>50</v>
      </c>
      <c r="G17" s="34">
        <v>50</v>
      </c>
      <c r="H17" s="31">
        <f t="shared" si="0"/>
        <v>4.6399999999999997</v>
      </c>
      <c r="I17" s="46">
        <v>25</v>
      </c>
      <c r="J17" s="51">
        <f t="shared" si="3"/>
        <v>2.5</v>
      </c>
      <c r="K17" s="52">
        <f t="shared" si="1"/>
        <v>3.57</v>
      </c>
      <c r="L17" s="54">
        <f t="shared" si="2"/>
        <v>3.57</v>
      </c>
      <c r="M17" s="6"/>
      <c r="N17" s="6"/>
      <c r="O17" s="6"/>
      <c r="P17" s="6"/>
    </row>
    <row r="18" spans="1:16" s="13" customFormat="1" ht="15" x14ac:dyDescent="0.25">
      <c r="A18" s="69" t="s">
        <v>266</v>
      </c>
      <c r="B18" s="21" t="s">
        <v>145</v>
      </c>
      <c r="C18" s="34">
        <v>35</v>
      </c>
      <c r="D18" s="34">
        <v>43</v>
      </c>
      <c r="E18" s="34">
        <v>49</v>
      </c>
      <c r="F18" s="34">
        <v>30</v>
      </c>
      <c r="G18" s="34">
        <v>45</v>
      </c>
      <c r="H18" s="31">
        <f t="shared" si="0"/>
        <v>4.04</v>
      </c>
      <c r="I18" s="46">
        <v>12</v>
      </c>
      <c r="J18" s="51">
        <f t="shared" si="3"/>
        <v>1</v>
      </c>
      <c r="K18" s="52">
        <f t="shared" si="1"/>
        <v>2.52</v>
      </c>
      <c r="L18" s="54">
        <f t="shared" si="2"/>
        <v>2.52</v>
      </c>
      <c r="M18" s="6"/>
      <c r="N18" s="6"/>
      <c r="O18" s="6"/>
      <c r="P18" s="6"/>
    </row>
    <row r="19" spans="1:16" s="13" customFormat="1" ht="15" x14ac:dyDescent="0.25">
      <c r="A19" s="69" t="s">
        <v>266</v>
      </c>
      <c r="B19" s="21" t="s">
        <v>147</v>
      </c>
      <c r="C19" s="34">
        <v>20</v>
      </c>
      <c r="D19" s="34">
        <v>46</v>
      </c>
      <c r="E19" s="34">
        <v>46</v>
      </c>
      <c r="F19" s="34">
        <v>35</v>
      </c>
      <c r="G19" s="34">
        <v>45</v>
      </c>
      <c r="H19" s="31">
        <f t="shared" si="0"/>
        <v>3.84</v>
      </c>
      <c r="I19" s="46">
        <v>31</v>
      </c>
      <c r="J19" s="51">
        <f t="shared" si="3"/>
        <v>3.1</v>
      </c>
      <c r="K19" s="52">
        <f t="shared" si="1"/>
        <v>3.4699999999999998</v>
      </c>
      <c r="L19" s="41">
        <f t="shared" si="2"/>
        <v>3.4699999999999998</v>
      </c>
      <c r="M19" s="6"/>
      <c r="N19" s="6"/>
      <c r="O19" s="6"/>
      <c r="P19" s="6"/>
    </row>
    <row r="20" spans="1:16" s="13" customFormat="1" ht="15" x14ac:dyDescent="0.25">
      <c r="A20" s="69" t="s">
        <v>266</v>
      </c>
      <c r="B20" s="21" t="s">
        <v>149</v>
      </c>
      <c r="C20" s="34">
        <v>42</v>
      </c>
      <c r="D20" s="34">
        <v>46</v>
      </c>
      <c r="E20" s="34">
        <v>45</v>
      </c>
      <c r="F20" s="34">
        <v>50</v>
      </c>
      <c r="G20" s="34">
        <v>27</v>
      </c>
      <c r="H20" s="31">
        <f t="shared" si="0"/>
        <v>4.2</v>
      </c>
      <c r="I20" s="46">
        <v>25.5</v>
      </c>
      <c r="J20" s="51">
        <f t="shared" si="3"/>
        <v>2.5500000000000003</v>
      </c>
      <c r="K20" s="52">
        <f t="shared" si="1"/>
        <v>3.375</v>
      </c>
      <c r="L20" s="54">
        <f t="shared" si="2"/>
        <v>3.375</v>
      </c>
      <c r="M20" s="6"/>
      <c r="N20" s="6"/>
      <c r="O20" s="6"/>
      <c r="P20" s="6"/>
    </row>
    <row r="21" spans="1:16" s="13" customFormat="1" ht="15" x14ac:dyDescent="0.25">
      <c r="A21" s="69" t="s">
        <v>266</v>
      </c>
      <c r="B21" s="21" t="s">
        <v>151</v>
      </c>
      <c r="C21" s="34">
        <v>47</v>
      </c>
      <c r="D21" s="34">
        <v>36</v>
      </c>
      <c r="E21" s="34">
        <v>45</v>
      </c>
      <c r="F21" s="34">
        <v>30</v>
      </c>
      <c r="G21" s="34">
        <v>41</v>
      </c>
      <c r="H21" s="31">
        <f t="shared" si="0"/>
        <v>3.9799999999999995</v>
      </c>
      <c r="I21" s="46">
        <v>19</v>
      </c>
      <c r="J21" s="51">
        <f t="shared" si="3"/>
        <v>1</v>
      </c>
      <c r="K21" s="72">
        <f t="shared" si="1"/>
        <v>2.4899999999999998</v>
      </c>
      <c r="L21" s="54">
        <f t="shared" si="2"/>
        <v>2.4899999999999998</v>
      </c>
      <c r="M21" s="6"/>
      <c r="N21" s="6"/>
      <c r="O21" s="6"/>
      <c r="P21" s="6"/>
    </row>
    <row r="22" spans="1:16" s="13" customFormat="1" ht="15" x14ac:dyDescent="0.25">
      <c r="A22" s="69" t="s">
        <v>266</v>
      </c>
      <c r="B22" s="21" t="s">
        <v>153</v>
      </c>
      <c r="C22" s="34">
        <v>37</v>
      </c>
      <c r="D22" s="34">
        <v>43</v>
      </c>
      <c r="E22" s="34">
        <v>46</v>
      </c>
      <c r="F22" s="34">
        <v>40</v>
      </c>
      <c r="G22" s="34">
        <v>38</v>
      </c>
      <c r="H22" s="31">
        <f t="shared" si="0"/>
        <v>4.08</v>
      </c>
      <c r="I22" s="46">
        <v>30</v>
      </c>
      <c r="J22" s="51">
        <f t="shared" si="3"/>
        <v>3</v>
      </c>
      <c r="K22" s="52">
        <f t="shared" si="1"/>
        <v>3.54</v>
      </c>
      <c r="L22" s="54">
        <f t="shared" si="2"/>
        <v>3.54</v>
      </c>
      <c r="M22" s="6"/>
      <c r="N22" s="6"/>
      <c r="O22" s="6"/>
      <c r="P22" s="6"/>
    </row>
    <row r="23" spans="1:16" s="13" customFormat="1" ht="15" x14ac:dyDescent="0.25">
      <c r="A23" s="69" t="s">
        <v>266</v>
      </c>
      <c r="B23" s="21" t="s">
        <v>155</v>
      </c>
      <c r="C23" s="34">
        <v>27</v>
      </c>
      <c r="D23" s="34">
        <v>40</v>
      </c>
      <c r="E23" s="34">
        <v>41</v>
      </c>
      <c r="F23" s="34">
        <v>20</v>
      </c>
      <c r="G23" s="34">
        <v>41</v>
      </c>
      <c r="H23" s="31">
        <f t="shared" si="0"/>
        <v>3.38</v>
      </c>
      <c r="I23" s="46">
        <v>21.5</v>
      </c>
      <c r="J23" s="51">
        <f t="shared" si="3"/>
        <v>2.15</v>
      </c>
      <c r="K23" s="52">
        <f t="shared" si="1"/>
        <v>2.7649999999999997</v>
      </c>
      <c r="L23" s="54">
        <f t="shared" si="2"/>
        <v>2.7649999999999997</v>
      </c>
      <c r="M23" s="6"/>
      <c r="N23" s="6"/>
      <c r="O23" s="6"/>
      <c r="P23" s="6"/>
    </row>
    <row r="24" spans="1:16" s="13" customFormat="1" ht="15" x14ac:dyDescent="0.25">
      <c r="A24" s="69" t="s">
        <v>266</v>
      </c>
      <c r="B24" s="21" t="s">
        <v>157</v>
      </c>
      <c r="C24" s="34">
        <v>35</v>
      </c>
      <c r="D24" s="34">
        <v>40</v>
      </c>
      <c r="E24" s="34">
        <v>49</v>
      </c>
      <c r="F24" s="34">
        <v>50</v>
      </c>
      <c r="G24" s="34">
        <v>50</v>
      </c>
      <c r="H24" s="31">
        <f t="shared" si="0"/>
        <v>4.4799999999999995</v>
      </c>
      <c r="I24" s="46">
        <v>29</v>
      </c>
      <c r="J24" s="51">
        <f t="shared" si="3"/>
        <v>2.9000000000000004</v>
      </c>
      <c r="K24" s="52">
        <f t="shared" si="1"/>
        <v>3.69</v>
      </c>
      <c r="L24" s="54">
        <f t="shared" si="2"/>
        <v>3.69</v>
      </c>
      <c r="M24" s="6"/>
      <c r="N24" s="6"/>
      <c r="O24" s="6"/>
      <c r="P24" s="6"/>
    </row>
    <row r="25" spans="1:16" s="13" customFormat="1" ht="15" x14ac:dyDescent="0.25">
      <c r="A25" s="69" t="s">
        <v>266</v>
      </c>
      <c r="B25" s="21" t="s">
        <v>159</v>
      </c>
      <c r="C25" s="34">
        <v>15</v>
      </c>
      <c r="D25" s="34">
        <v>47</v>
      </c>
      <c r="E25" s="34">
        <v>48</v>
      </c>
      <c r="F25" s="34">
        <v>40</v>
      </c>
      <c r="G25" s="34">
        <v>17</v>
      </c>
      <c r="H25" s="31">
        <f t="shared" si="0"/>
        <v>3.34</v>
      </c>
      <c r="I25" s="46">
        <v>11</v>
      </c>
      <c r="J25" s="51">
        <f t="shared" si="3"/>
        <v>1</v>
      </c>
      <c r="K25" s="52">
        <f t="shared" si="1"/>
        <v>2.17</v>
      </c>
      <c r="L25" s="54">
        <f t="shared" si="2"/>
        <v>2.17</v>
      </c>
      <c r="M25" s="6"/>
      <c r="N25" s="6"/>
      <c r="O25" s="6"/>
      <c r="P25" s="6"/>
    </row>
    <row r="26" spans="1:16" s="13" customFormat="1" ht="15" x14ac:dyDescent="0.25">
      <c r="A26" s="69" t="s">
        <v>266</v>
      </c>
      <c r="B26" s="21" t="s">
        <v>161</v>
      </c>
      <c r="C26" s="34">
        <v>32</v>
      </c>
      <c r="D26" s="34">
        <v>40</v>
      </c>
      <c r="E26" s="34">
        <v>48</v>
      </c>
      <c r="F26" s="34">
        <v>50</v>
      </c>
      <c r="G26" s="34">
        <v>47</v>
      </c>
      <c r="H26" s="31">
        <f t="shared" si="0"/>
        <v>4.34</v>
      </c>
      <c r="I26" s="75">
        <v>30.5</v>
      </c>
      <c r="J26" s="51">
        <f t="shared" si="3"/>
        <v>3.0500000000000003</v>
      </c>
      <c r="K26" s="52">
        <f t="shared" si="1"/>
        <v>3.6950000000000003</v>
      </c>
      <c r="L26" s="54">
        <f t="shared" si="2"/>
        <v>3.6950000000000003</v>
      </c>
      <c r="M26" s="6"/>
      <c r="N26" s="6"/>
      <c r="O26" s="6"/>
      <c r="P26" s="6"/>
    </row>
    <row r="27" spans="1:16" s="13" customFormat="1" ht="15" x14ac:dyDescent="0.25">
      <c r="A27" s="69" t="s">
        <v>266</v>
      </c>
      <c r="B27" s="21" t="s">
        <v>163</v>
      </c>
      <c r="C27" s="34">
        <v>30</v>
      </c>
      <c r="D27" s="34">
        <v>40</v>
      </c>
      <c r="E27" s="34">
        <v>49</v>
      </c>
      <c r="F27" s="34">
        <v>50</v>
      </c>
      <c r="G27" s="34">
        <v>40</v>
      </c>
      <c r="H27" s="31">
        <f t="shared" si="0"/>
        <v>4.18</v>
      </c>
      <c r="I27" s="46">
        <v>23</v>
      </c>
      <c r="J27" s="51">
        <f t="shared" si="3"/>
        <v>2.3000000000000003</v>
      </c>
      <c r="K27" s="52">
        <f t="shared" si="1"/>
        <v>3.24</v>
      </c>
      <c r="L27" s="54">
        <f t="shared" si="2"/>
        <v>3.24</v>
      </c>
      <c r="M27" s="6"/>
      <c r="N27" s="6"/>
      <c r="O27" s="6"/>
      <c r="P27" s="6"/>
    </row>
    <row r="28" spans="1:16" s="13" customFormat="1" ht="15" x14ac:dyDescent="0.25">
      <c r="A28" s="69" t="s">
        <v>266</v>
      </c>
      <c r="B28" s="21" t="s">
        <v>165</v>
      </c>
      <c r="C28" s="34">
        <v>27</v>
      </c>
      <c r="D28" s="34">
        <v>47</v>
      </c>
      <c r="E28" s="34">
        <v>45</v>
      </c>
      <c r="F28" s="34">
        <v>40</v>
      </c>
      <c r="G28" s="34">
        <v>40</v>
      </c>
      <c r="H28" s="31">
        <f t="shared" si="0"/>
        <v>3.9799999999999995</v>
      </c>
      <c r="I28" s="46">
        <v>20.5</v>
      </c>
      <c r="J28" s="51">
        <f t="shared" si="3"/>
        <v>2.0500000000000003</v>
      </c>
      <c r="K28" s="52">
        <f t="shared" si="1"/>
        <v>3.0149999999999997</v>
      </c>
      <c r="L28" s="54">
        <f t="shared" si="2"/>
        <v>3.0149999999999997</v>
      </c>
      <c r="M28" s="6"/>
      <c r="N28" s="6"/>
      <c r="O28" s="6"/>
      <c r="P28" s="6"/>
    </row>
    <row r="29" spans="1:16" s="13" customFormat="1" ht="15" x14ac:dyDescent="0.25">
      <c r="A29" s="69" t="s">
        <v>266</v>
      </c>
      <c r="B29" s="21" t="s">
        <v>167</v>
      </c>
      <c r="C29" s="34">
        <v>35</v>
      </c>
      <c r="D29" s="34">
        <v>46</v>
      </c>
      <c r="E29" s="34">
        <v>49</v>
      </c>
      <c r="F29" s="34">
        <v>50</v>
      </c>
      <c r="G29" s="34">
        <v>40</v>
      </c>
      <c r="H29" s="31">
        <f t="shared" si="0"/>
        <v>4.4000000000000004</v>
      </c>
      <c r="I29" s="46">
        <v>30</v>
      </c>
      <c r="J29" s="51">
        <f t="shared" si="3"/>
        <v>3</v>
      </c>
      <c r="K29" s="52">
        <f t="shared" si="1"/>
        <v>3.7</v>
      </c>
      <c r="L29" s="41">
        <f t="shared" si="2"/>
        <v>3.7</v>
      </c>
      <c r="M29" s="6"/>
      <c r="N29" s="6"/>
      <c r="O29" s="6"/>
      <c r="P29" s="6"/>
    </row>
    <row r="30" spans="1:16" s="13" customFormat="1" ht="15" x14ac:dyDescent="0.25">
      <c r="A30" s="69" t="s">
        <v>266</v>
      </c>
      <c r="B30" s="21" t="s">
        <v>169</v>
      </c>
      <c r="C30" s="34">
        <v>32</v>
      </c>
      <c r="D30" s="34">
        <v>43</v>
      </c>
      <c r="E30" s="34">
        <v>46</v>
      </c>
      <c r="F30" s="34">
        <v>50</v>
      </c>
      <c r="G30" s="34">
        <v>50</v>
      </c>
      <c r="H30" s="31">
        <f t="shared" si="0"/>
        <v>4.42</v>
      </c>
      <c r="I30" s="46">
        <v>28</v>
      </c>
      <c r="J30" s="51">
        <f t="shared" si="3"/>
        <v>2.8000000000000003</v>
      </c>
      <c r="K30" s="52">
        <f t="shared" si="1"/>
        <v>3.6100000000000003</v>
      </c>
      <c r="L30" s="54">
        <f t="shared" si="2"/>
        <v>3.6100000000000003</v>
      </c>
      <c r="M30" s="6"/>
      <c r="N30" s="6"/>
      <c r="O30" s="6"/>
      <c r="P30" s="6"/>
    </row>
    <row r="31" spans="1:16" s="13" customFormat="1" ht="15" x14ac:dyDescent="0.25">
      <c r="A31" s="69" t="s">
        <v>266</v>
      </c>
      <c r="B31" s="21" t="s">
        <v>171</v>
      </c>
      <c r="C31" s="34">
        <v>32</v>
      </c>
      <c r="D31" s="34">
        <v>43</v>
      </c>
      <c r="E31" s="34">
        <v>49</v>
      </c>
      <c r="F31" s="34">
        <v>50</v>
      </c>
      <c r="G31" s="34">
        <v>50</v>
      </c>
      <c r="H31" s="31">
        <f t="shared" si="0"/>
        <v>4.4799999999999995</v>
      </c>
      <c r="I31" s="46">
        <v>15</v>
      </c>
      <c r="J31" s="51">
        <f t="shared" si="3"/>
        <v>1</v>
      </c>
      <c r="K31" s="52">
        <f t="shared" si="1"/>
        <v>2.7399999999999998</v>
      </c>
      <c r="L31" s="41">
        <f t="shared" si="2"/>
        <v>2.7399999999999998</v>
      </c>
      <c r="M31" s="6"/>
      <c r="N31" s="6"/>
      <c r="O31" s="6"/>
      <c r="P31" s="6"/>
    </row>
    <row r="32" spans="1:16" s="13" customFormat="1" ht="15" x14ac:dyDescent="0.25">
      <c r="A32" s="69" t="s">
        <v>266</v>
      </c>
      <c r="B32" s="21" t="s">
        <v>173</v>
      </c>
      <c r="C32" s="34">
        <v>37</v>
      </c>
      <c r="D32" s="34">
        <v>46</v>
      </c>
      <c r="E32" s="34">
        <v>49</v>
      </c>
      <c r="F32" s="34">
        <v>50</v>
      </c>
      <c r="G32" s="34">
        <v>47</v>
      </c>
      <c r="H32" s="31">
        <f t="shared" si="0"/>
        <v>4.58</v>
      </c>
      <c r="I32" s="46">
        <v>38</v>
      </c>
      <c r="J32" s="51">
        <f t="shared" si="3"/>
        <v>3.8000000000000003</v>
      </c>
      <c r="K32" s="52">
        <f t="shared" si="1"/>
        <v>4.1900000000000004</v>
      </c>
      <c r="L32" s="54">
        <f t="shared" si="2"/>
        <v>4.1900000000000004</v>
      </c>
      <c r="M32" s="6"/>
      <c r="N32" s="6"/>
      <c r="O32" s="6"/>
      <c r="P32" s="6"/>
    </row>
    <row r="33" spans="1:16" s="13" customFormat="1" ht="15" x14ac:dyDescent="0.25">
      <c r="A33" s="69" t="s">
        <v>266</v>
      </c>
      <c r="B33" s="21" t="s">
        <v>175</v>
      </c>
      <c r="C33" s="34">
        <v>32</v>
      </c>
      <c r="D33" s="34">
        <v>47</v>
      </c>
      <c r="E33" s="34">
        <v>46</v>
      </c>
      <c r="F33" s="34">
        <v>50</v>
      </c>
      <c r="G33" s="34">
        <v>42</v>
      </c>
      <c r="H33" s="31">
        <f t="shared" si="0"/>
        <v>4.34</v>
      </c>
      <c r="I33" s="46">
        <v>21</v>
      </c>
      <c r="J33" s="51">
        <f t="shared" si="3"/>
        <v>2.1</v>
      </c>
      <c r="K33" s="52">
        <f t="shared" si="1"/>
        <v>3.2199999999999998</v>
      </c>
      <c r="L33" s="54">
        <f t="shared" si="2"/>
        <v>3.2199999999999998</v>
      </c>
      <c r="M33" s="6"/>
      <c r="N33" s="6"/>
      <c r="O33" s="6"/>
      <c r="P33" s="6"/>
    </row>
    <row r="34" spans="1:16" s="13" customFormat="1" ht="15" x14ac:dyDescent="0.25">
      <c r="A34" s="69" t="s">
        <v>266</v>
      </c>
      <c r="B34" s="21" t="s">
        <v>177</v>
      </c>
      <c r="C34" s="34">
        <v>32</v>
      </c>
      <c r="D34" s="34">
        <v>40</v>
      </c>
      <c r="E34" s="34">
        <v>49</v>
      </c>
      <c r="F34" s="34">
        <v>50</v>
      </c>
      <c r="G34" s="34">
        <v>35</v>
      </c>
      <c r="H34" s="31">
        <f t="shared" si="0"/>
        <v>4.12</v>
      </c>
      <c r="I34" s="46">
        <v>13.5</v>
      </c>
      <c r="J34" s="51">
        <f t="shared" si="3"/>
        <v>1</v>
      </c>
      <c r="K34" s="52">
        <f t="shared" si="1"/>
        <v>2.56</v>
      </c>
      <c r="L34" s="41">
        <f t="shared" si="2"/>
        <v>2.56</v>
      </c>
      <c r="M34" s="6"/>
      <c r="N34" s="6"/>
      <c r="O34" s="6"/>
      <c r="P34" s="6"/>
    </row>
    <row r="35" spans="1:16" s="13" customFormat="1" ht="15" x14ac:dyDescent="0.25">
      <c r="A35" s="69" t="s">
        <v>266</v>
      </c>
      <c r="B35" s="21" t="s">
        <v>179</v>
      </c>
      <c r="C35" s="34">
        <v>37</v>
      </c>
      <c r="D35" s="34">
        <v>50</v>
      </c>
      <c r="E35" s="34">
        <v>48</v>
      </c>
      <c r="F35" s="34">
        <v>50</v>
      </c>
      <c r="G35" s="34">
        <v>35</v>
      </c>
      <c r="H35" s="31">
        <f t="shared" si="0"/>
        <v>4.4000000000000004</v>
      </c>
      <c r="I35" s="46">
        <v>26.5</v>
      </c>
      <c r="J35" s="51">
        <f t="shared" si="3"/>
        <v>2.6500000000000004</v>
      </c>
      <c r="K35" s="52">
        <f t="shared" si="1"/>
        <v>3.5250000000000004</v>
      </c>
      <c r="L35" s="54">
        <f t="shared" si="2"/>
        <v>3.5250000000000004</v>
      </c>
      <c r="M35" s="6"/>
      <c r="N35" s="6"/>
      <c r="O35" s="6"/>
      <c r="P35" s="6"/>
    </row>
    <row r="36" spans="1:16" s="13" customFormat="1" ht="15" x14ac:dyDescent="0.25">
      <c r="A36" s="69" t="s">
        <v>266</v>
      </c>
      <c r="B36" s="21" t="s">
        <v>181</v>
      </c>
      <c r="C36" s="34">
        <v>30</v>
      </c>
      <c r="D36" s="34">
        <v>36</v>
      </c>
      <c r="E36" s="34">
        <v>44</v>
      </c>
      <c r="F36" s="34">
        <v>50</v>
      </c>
      <c r="G36" s="34">
        <v>36</v>
      </c>
      <c r="H36" s="31">
        <f t="shared" si="0"/>
        <v>3.9200000000000004</v>
      </c>
      <c r="I36" s="46">
        <v>14</v>
      </c>
      <c r="J36" s="51">
        <f t="shared" si="3"/>
        <v>1</v>
      </c>
      <c r="K36" s="52">
        <f t="shared" si="1"/>
        <v>2.46</v>
      </c>
      <c r="L36" s="41">
        <f t="shared" si="2"/>
        <v>2.46</v>
      </c>
      <c r="M36" s="6"/>
      <c r="N36" s="6"/>
      <c r="O36" s="6"/>
      <c r="P36" s="6"/>
    </row>
    <row r="37" spans="1:16" s="13" customFormat="1" ht="15" x14ac:dyDescent="0.25">
      <c r="A37" s="69" t="s">
        <v>266</v>
      </c>
      <c r="B37" s="21" t="s">
        <v>183</v>
      </c>
      <c r="C37" s="34">
        <v>32</v>
      </c>
      <c r="D37" s="34">
        <v>50</v>
      </c>
      <c r="E37" s="34">
        <v>48</v>
      </c>
      <c r="F37" s="34">
        <v>40</v>
      </c>
      <c r="G37" s="34">
        <v>43</v>
      </c>
      <c r="H37" s="31">
        <f t="shared" si="0"/>
        <v>4.26</v>
      </c>
      <c r="I37" s="46">
        <v>28</v>
      </c>
      <c r="J37" s="51">
        <f t="shared" si="3"/>
        <v>2.8000000000000003</v>
      </c>
      <c r="K37" s="52">
        <f t="shared" si="1"/>
        <v>3.5300000000000002</v>
      </c>
      <c r="L37" s="41">
        <f t="shared" si="2"/>
        <v>3.5300000000000002</v>
      </c>
      <c r="M37" s="6"/>
      <c r="N37" s="6"/>
      <c r="O37" s="6"/>
      <c r="P37" s="6"/>
    </row>
    <row r="38" spans="1:16" s="13" customFormat="1" ht="15" x14ac:dyDescent="0.25">
      <c r="A38" s="69" t="s">
        <v>266</v>
      </c>
      <c r="B38" s="21" t="s">
        <v>185</v>
      </c>
      <c r="C38" s="34">
        <v>37</v>
      </c>
      <c r="D38" s="34">
        <v>48</v>
      </c>
      <c r="E38" s="34">
        <v>45</v>
      </c>
      <c r="F38" s="34">
        <v>50</v>
      </c>
      <c r="G38" s="34">
        <v>44</v>
      </c>
      <c r="H38" s="31">
        <f t="shared" si="0"/>
        <v>4.4799999999999995</v>
      </c>
      <c r="I38" s="46">
        <v>30.5</v>
      </c>
      <c r="J38" s="51">
        <f t="shared" si="3"/>
        <v>3.0500000000000003</v>
      </c>
      <c r="K38" s="52">
        <f t="shared" si="1"/>
        <v>3.7649999999999997</v>
      </c>
      <c r="L38" s="41">
        <f t="shared" si="2"/>
        <v>3.7649999999999997</v>
      </c>
      <c r="M38" s="6"/>
      <c r="N38" s="6"/>
      <c r="O38" s="6"/>
      <c r="P38" s="6"/>
    </row>
    <row r="39" spans="1:16" s="13" customFormat="1" ht="15" x14ac:dyDescent="0.25">
      <c r="A39" s="69" t="s">
        <v>266</v>
      </c>
      <c r="B39" s="21" t="s">
        <v>187</v>
      </c>
      <c r="C39" s="34">
        <v>15</v>
      </c>
      <c r="D39" s="34">
        <v>33</v>
      </c>
      <c r="E39" s="34">
        <v>49</v>
      </c>
      <c r="F39" s="34">
        <v>50</v>
      </c>
      <c r="G39" s="34">
        <v>46</v>
      </c>
      <c r="H39" s="31">
        <f t="shared" si="0"/>
        <v>3.8600000000000003</v>
      </c>
      <c r="I39" s="75">
        <v>36.5</v>
      </c>
      <c r="J39" s="51">
        <f t="shared" si="3"/>
        <v>3.6500000000000004</v>
      </c>
      <c r="K39" s="52">
        <f t="shared" si="1"/>
        <v>3.7550000000000003</v>
      </c>
      <c r="L39" s="41">
        <f t="shared" si="2"/>
        <v>3.7550000000000003</v>
      </c>
      <c r="M39" s="6"/>
      <c r="N39" s="6"/>
      <c r="O39" s="6"/>
      <c r="P39" s="6"/>
    </row>
    <row r="40" spans="1:16" s="13" customFormat="1" ht="15" x14ac:dyDescent="0.25">
      <c r="A40" s="70" t="s">
        <v>267</v>
      </c>
      <c r="B40" s="21" t="s">
        <v>41</v>
      </c>
      <c r="C40" s="34">
        <v>30</v>
      </c>
      <c r="D40" s="34">
        <v>48</v>
      </c>
      <c r="E40" s="34">
        <v>41</v>
      </c>
      <c r="F40" s="34">
        <v>50</v>
      </c>
      <c r="G40" s="34">
        <v>26</v>
      </c>
      <c r="H40" s="31">
        <f t="shared" si="0"/>
        <v>3.9</v>
      </c>
      <c r="I40" s="46">
        <v>11</v>
      </c>
      <c r="J40" s="51">
        <f t="shared" si="3"/>
        <v>1</v>
      </c>
      <c r="K40" s="52">
        <f t="shared" si="1"/>
        <v>2.4500000000000002</v>
      </c>
      <c r="L40" s="41">
        <f t="shared" si="2"/>
        <v>2.4500000000000002</v>
      </c>
      <c r="M40" s="6"/>
      <c r="N40" s="6"/>
      <c r="O40" s="6"/>
      <c r="P40" s="6"/>
    </row>
    <row r="41" spans="1:16" s="13" customFormat="1" ht="15" x14ac:dyDescent="0.25">
      <c r="A41" s="70" t="s">
        <v>267</v>
      </c>
      <c r="B41" s="21" t="s">
        <v>43</v>
      </c>
      <c r="C41" s="34">
        <v>37</v>
      </c>
      <c r="D41" s="34">
        <v>35</v>
      </c>
      <c r="E41" s="34">
        <v>46</v>
      </c>
      <c r="F41" s="34">
        <v>50</v>
      </c>
      <c r="G41" s="34">
        <v>36</v>
      </c>
      <c r="H41" s="31">
        <f t="shared" si="0"/>
        <v>4.08</v>
      </c>
      <c r="I41" s="46">
        <v>21</v>
      </c>
      <c r="J41" s="51">
        <f t="shared" si="3"/>
        <v>2.1</v>
      </c>
      <c r="K41" s="52">
        <f t="shared" si="1"/>
        <v>3.09</v>
      </c>
      <c r="L41" s="41">
        <f t="shared" si="2"/>
        <v>3.09</v>
      </c>
      <c r="M41" s="6"/>
      <c r="N41" s="6"/>
      <c r="O41" s="6"/>
      <c r="P41" s="6"/>
    </row>
    <row r="42" spans="1:16" s="13" customFormat="1" ht="15" x14ac:dyDescent="0.25">
      <c r="A42" s="70" t="s">
        <v>267</v>
      </c>
      <c r="B42" s="21" t="s">
        <v>45</v>
      </c>
      <c r="C42" s="34">
        <v>22</v>
      </c>
      <c r="D42" s="34">
        <v>48</v>
      </c>
      <c r="E42" s="34">
        <v>45</v>
      </c>
      <c r="F42" s="34">
        <v>40</v>
      </c>
      <c r="G42" s="34">
        <v>41</v>
      </c>
      <c r="H42" s="31">
        <f t="shared" si="0"/>
        <v>3.9200000000000004</v>
      </c>
      <c r="I42" s="46">
        <v>23.5</v>
      </c>
      <c r="J42" s="51">
        <f t="shared" si="3"/>
        <v>2.35</v>
      </c>
      <c r="K42" s="52">
        <f t="shared" si="1"/>
        <v>3.1350000000000002</v>
      </c>
      <c r="L42" s="41">
        <f t="shared" si="2"/>
        <v>3.1350000000000002</v>
      </c>
      <c r="M42" s="6"/>
      <c r="N42" s="6"/>
      <c r="O42" s="6"/>
      <c r="P42" s="6"/>
    </row>
    <row r="43" spans="1:16" s="13" customFormat="1" ht="15" x14ac:dyDescent="0.25">
      <c r="A43" s="70" t="s">
        <v>267</v>
      </c>
      <c r="B43" s="21" t="s">
        <v>47</v>
      </c>
      <c r="C43" s="34">
        <v>40</v>
      </c>
      <c r="D43" s="34">
        <v>50</v>
      </c>
      <c r="E43" s="34">
        <v>49</v>
      </c>
      <c r="F43" s="34">
        <v>50</v>
      </c>
      <c r="G43" s="34">
        <v>50</v>
      </c>
      <c r="H43" s="31">
        <f t="shared" si="0"/>
        <v>4.7799999999999994</v>
      </c>
      <c r="I43" s="46">
        <v>42.5</v>
      </c>
      <c r="J43" s="51">
        <f t="shared" si="3"/>
        <v>4.25</v>
      </c>
      <c r="K43" s="52">
        <f t="shared" si="1"/>
        <v>4.5149999999999997</v>
      </c>
      <c r="L43" s="41">
        <f t="shared" si="2"/>
        <v>4.5149999999999997</v>
      </c>
      <c r="M43" s="6"/>
      <c r="N43" s="6"/>
      <c r="O43" s="6"/>
      <c r="P43" s="6"/>
    </row>
    <row r="44" spans="1:16" s="13" customFormat="1" ht="15" x14ac:dyDescent="0.25">
      <c r="A44" s="70" t="s">
        <v>267</v>
      </c>
      <c r="B44" s="21" t="s">
        <v>49</v>
      </c>
      <c r="C44" s="34">
        <v>31</v>
      </c>
      <c r="D44" s="34">
        <v>46</v>
      </c>
      <c r="E44" s="34">
        <v>46</v>
      </c>
      <c r="F44" s="34">
        <v>50</v>
      </c>
      <c r="G44" s="34">
        <v>36</v>
      </c>
      <c r="H44" s="31">
        <f t="shared" si="0"/>
        <v>4.18</v>
      </c>
      <c r="I44" s="46">
        <v>21</v>
      </c>
      <c r="J44" s="51">
        <f t="shared" si="3"/>
        <v>2.1</v>
      </c>
      <c r="K44" s="52">
        <f t="shared" si="1"/>
        <v>3.1399999999999997</v>
      </c>
      <c r="L44" s="41">
        <f t="shared" si="2"/>
        <v>3.1399999999999997</v>
      </c>
      <c r="M44" s="6"/>
      <c r="N44" s="6"/>
      <c r="O44" s="6"/>
      <c r="P44" s="6"/>
    </row>
    <row r="45" spans="1:16" s="13" customFormat="1" ht="15" x14ac:dyDescent="0.25">
      <c r="A45" s="70" t="s">
        <v>267</v>
      </c>
      <c r="B45" s="21" t="s">
        <v>51</v>
      </c>
      <c r="C45" s="34">
        <v>42</v>
      </c>
      <c r="D45" s="34">
        <v>45</v>
      </c>
      <c r="E45" s="34">
        <v>46</v>
      </c>
      <c r="F45" s="34">
        <v>50</v>
      </c>
      <c r="G45" s="34">
        <v>48</v>
      </c>
      <c r="H45" s="31">
        <f t="shared" si="0"/>
        <v>4.62</v>
      </c>
      <c r="I45" s="46">
        <v>34.5</v>
      </c>
      <c r="J45" s="51">
        <f t="shared" si="3"/>
        <v>3.45</v>
      </c>
      <c r="K45" s="52">
        <f t="shared" si="1"/>
        <v>4.0350000000000001</v>
      </c>
      <c r="L45" s="54">
        <f t="shared" si="2"/>
        <v>4.0350000000000001</v>
      </c>
      <c r="M45" s="6"/>
      <c r="N45" s="6"/>
      <c r="O45" s="6"/>
      <c r="P45" s="6"/>
    </row>
    <row r="46" spans="1:16" s="13" customFormat="1" ht="15" x14ac:dyDescent="0.25">
      <c r="A46" s="70" t="s">
        <v>267</v>
      </c>
      <c r="B46" s="21" t="s">
        <v>53</v>
      </c>
      <c r="C46" s="34">
        <v>45</v>
      </c>
      <c r="D46" s="34">
        <v>48</v>
      </c>
      <c r="E46" s="34">
        <v>46</v>
      </c>
      <c r="F46" s="34">
        <v>50</v>
      </c>
      <c r="G46" s="34">
        <v>36</v>
      </c>
      <c r="H46" s="31">
        <f t="shared" si="0"/>
        <v>4.5</v>
      </c>
      <c r="I46" s="46">
        <v>32.5</v>
      </c>
      <c r="J46" s="51">
        <f t="shared" si="3"/>
        <v>3.25</v>
      </c>
      <c r="K46" s="52">
        <f t="shared" si="1"/>
        <v>3.875</v>
      </c>
      <c r="L46" s="41">
        <f t="shared" si="2"/>
        <v>3.875</v>
      </c>
      <c r="M46" s="6"/>
      <c r="N46" s="6"/>
      <c r="O46" s="6"/>
      <c r="P46" s="6"/>
    </row>
    <row r="47" spans="1:16" s="13" customFormat="1" ht="15" x14ac:dyDescent="0.25">
      <c r="A47" s="70" t="s">
        <v>267</v>
      </c>
      <c r="B47" s="21" t="s">
        <v>55</v>
      </c>
      <c r="C47" s="34">
        <v>47</v>
      </c>
      <c r="D47" s="34">
        <v>36</v>
      </c>
      <c r="E47" s="34">
        <v>48</v>
      </c>
      <c r="F47" s="34">
        <v>50</v>
      </c>
      <c r="G47" s="34">
        <v>42</v>
      </c>
      <c r="H47" s="31">
        <f t="shared" si="0"/>
        <v>4.46</v>
      </c>
      <c r="I47" s="46">
        <v>17</v>
      </c>
      <c r="J47" s="51">
        <f t="shared" si="3"/>
        <v>1</v>
      </c>
      <c r="K47" s="52">
        <f t="shared" si="1"/>
        <v>2.73</v>
      </c>
      <c r="L47" s="54">
        <f t="shared" si="2"/>
        <v>2.73</v>
      </c>
      <c r="M47" s="6"/>
      <c r="N47" s="6"/>
      <c r="O47" s="6"/>
      <c r="P47" s="6"/>
    </row>
    <row r="48" spans="1:16" s="13" customFormat="1" ht="15" x14ac:dyDescent="0.25">
      <c r="A48" s="70" t="s">
        <v>267</v>
      </c>
      <c r="B48" s="21" t="s">
        <v>57</v>
      </c>
      <c r="C48" s="34">
        <v>25</v>
      </c>
      <c r="D48" s="34">
        <v>45</v>
      </c>
      <c r="E48" s="34">
        <v>45</v>
      </c>
      <c r="F48" s="34">
        <v>50</v>
      </c>
      <c r="G48" s="34">
        <v>40</v>
      </c>
      <c r="H48" s="31">
        <f t="shared" si="0"/>
        <v>4.0999999999999996</v>
      </c>
      <c r="I48" s="46">
        <v>18</v>
      </c>
      <c r="J48" s="51">
        <f t="shared" si="3"/>
        <v>1</v>
      </c>
      <c r="K48" s="52">
        <f t="shared" si="1"/>
        <v>2.5499999999999998</v>
      </c>
      <c r="L48" s="54">
        <f t="shared" si="2"/>
        <v>2.5499999999999998</v>
      </c>
      <c r="M48" s="6"/>
      <c r="N48" s="6"/>
      <c r="O48" s="6"/>
      <c r="P48" s="6"/>
    </row>
    <row r="49" spans="1:16" s="13" customFormat="1" ht="15" x14ac:dyDescent="0.25">
      <c r="A49" s="70" t="s">
        <v>267</v>
      </c>
      <c r="B49" s="21" t="s">
        <v>59</v>
      </c>
      <c r="C49" s="34">
        <v>27</v>
      </c>
      <c r="D49" s="34">
        <v>48</v>
      </c>
      <c r="E49" s="34">
        <v>41</v>
      </c>
      <c r="F49" s="34">
        <v>50</v>
      </c>
      <c r="G49" s="34">
        <v>48</v>
      </c>
      <c r="H49" s="31">
        <f t="shared" si="0"/>
        <v>4.2799999999999994</v>
      </c>
      <c r="I49" s="46">
        <v>29</v>
      </c>
      <c r="J49" s="51">
        <f t="shared" si="3"/>
        <v>2.9000000000000004</v>
      </c>
      <c r="K49" s="52">
        <f t="shared" si="1"/>
        <v>3.59</v>
      </c>
      <c r="L49" s="41">
        <f t="shared" si="2"/>
        <v>3.59</v>
      </c>
      <c r="M49" s="6"/>
      <c r="N49" s="6"/>
      <c r="O49" s="6"/>
      <c r="P49" s="6"/>
    </row>
    <row r="50" spans="1:16" s="13" customFormat="1" ht="15" x14ac:dyDescent="0.25">
      <c r="A50" s="70" t="s">
        <v>267</v>
      </c>
      <c r="B50" s="21" t="s">
        <v>61</v>
      </c>
      <c r="C50" s="34">
        <v>25</v>
      </c>
      <c r="D50" s="34">
        <v>40</v>
      </c>
      <c r="E50" s="34">
        <v>43</v>
      </c>
      <c r="F50" s="34">
        <v>40</v>
      </c>
      <c r="G50" s="34">
        <v>35</v>
      </c>
      <c r="H50" s="31">
        <f t="shared" si="0"/>
        <v>3.66</v>
      </c>
      <c r="I50" s="46">
        <v>23</v>
      </c>
      <c r="J50" s="51">
        <f t="shared" si="3"/>
        <v>2.3000000000000003</v>
      </c>
      <c r="K50" s="52">
        <f t="shared" si="1"/>
        <v>2.9800000000000004</v>
      </c>
      <c r="L50" s="54">
        <f t="shared" si="2"/>
        <v>2.9800000000000004</v>
      </c>
      <c r="M50" s="6"/>
      <c r="N50" s="6"/>
      <c r="O50" s="6"/>
      <c r="P50" s="6"/>
    </row>
    <row r="51" spans="1:16" s="13" customFormat="1" ht="15" x14ac:dyDescent="0.25">
      <c r="A51" s="70" t="s">
        <v>267</v>
      </c>
      <c r="B51" s="21" t="s">
        <v>63</v>
      </c>
      <c r="C51" s="34">
        <v>47</v>
      </c>
      <c r="D51" s="34">
        <v>46</v>
      </c>
      <c r="E51" s="34">
        <v>48</v>
      </c>
      <c r="F51" s="34">
        <v>45</v>
      </c>
      <c r="G51" s="34">
        <v>47</v>
      </c>
      <c r="H51" s="31">
        <f t="shared" si="0"/>
        <v>4.66</v>
      </c>
      <c r="I51" s="46">
        <v>33.5</v>
      </c>
      <c r="J51" s="51">
        <f t="shared" si="3"/>
        <v>3.35</v>
      </c>
      <c r="K51" s="52">
        <f t="shared" si="1"/>
        <v>4.0049999999999999</v>
      </c>
      <c r="L51" s="41">
        <f t="shared" si="2"/>
        <v>4.0049999999999999</v>
      </c>
      <c r="M51" s="6"/>
      <c r="N51" s="6"/>
      <c r="O51" s="6"/>
      <c r="P51" s="6"/>
    </row>
    <row r="52" spans="1:16" s="13" customFormat="1" ht="15" x14ac:dyDescent="0.25">
      <c r="A52" s="70" t="s">
        <v>267</v>
      </c>
      <c r="B52" s="21" t="s">
        <v>65</v>
      </c>
      <c r="C52" s="34">
        <v>27</v>
      </c>
      <c r="D52" s="34">
        <v>35</v>
      </c>
      <c r="E52" s="34">
        <v>50</v>
      </c>
      <c r="F52" s="34">
        <v>50</v>
      </c>
      <c r="G52" s="34">
        <v>46</v>
      </c>
      <c r="H52" s="31">
        <f t="shared" si="0"/>
        <v>4.16</v>
      </c>
      <c r="I52" s="46">
        <v>21</v>
      </c>
      <c r="J52" s="51">
        <f t="shared" si="3"/>
        <v>2.1</v>
      </c>
      <c r="K52" s="52">
        <f t="shared" si="1"/>
        <v>3.13</v>
      </c>
      <c r="L52" s="54">
        <f t="shared" si="2"/>
        <v>3.13</v>
      </c>
      <c r="M52" s="6"/>
      <c r="N52" s="6"/>
      <c r="O52" s="6"/>
      <c r="P52" s="6"/>
    </row>
    <row r="53" spans="1:16" s="13" customFormat="1" ht="15" x14ac:dyDescent="0.25">
      <c r="A53" s="70" t="s">
        <v>267</v>
      </c>
      <c r="B53" s="21" t="s">
        <v>67</v>
      </c>
      <c r="C53" s="34">
        <v>32</v>
      </c>
      <c r="D53" s="34">
        <v>50</v>
      </c>
      <c r="E53" s="34">
        <v>50</v>
      </c>
      <c r="F53" s="34">
        <v>50</v>
      </c>
      <c r="G53" s="34">
        <v>42</v>
      </c>
      <c r="H53" s="31">
        <f t="shared" si="0"/>
        <v>4.4799999999999995</v>
      </c>
      <c r="I53" s="46">
        <v>19</v>
      </c>
      <c r="J53" s="51">
        <f t="shared" si="3"/>
        <v>1</v>
      </c>
      <c r="K53" s="52">
        <f t="shared" si="1"/>
        <v>2.7399999999999998</v>
      </c>
      <c r="L53" s="54">
        <f t="shared" si="2"/>
        <v>2.7399999999999998</v>
      </c>
      <c r="M53" s="6"/>
      <c r="N53" s="6"/>
      <c r="O53" s="6"/>
      <c r="P53" s="6"/>
    </row>
    <row r="54" spans="1:16" s="13" customFormat="1" ht="15" x14ac:dyDescent="0.25">
      <c r="A54" s="70" t="s">
        <v>267</v>
      </c>
      <c r="B54" s="21" t="s">
        <v>69</v>
      </c>
      <c r="C54" s="34">
        <v>27</v>
      </c>
      <c r="D54" s="34">
        <v>46</v>
      </c>
      <c r="E54" s="34">
        <v>48</v>
      </c>
      <c r="F54" s="34">
        <v>40</v>
      </c>
      <c r="G54" s="34">
        <v>47</v>
      </c>
      <c r="H54" s="31">
        <f t="shared" si="0"/>
        <v>4.16</v>
      </c>
      <c r="I54" s="46">
        <v>18.5</v>
      </c>
      <c r="J54" s="51">
        <f t="shared" si="3"/>
        <v>1</v>
      </c>
      <c r="K54" s="52">
        <f t="shared" si="1"/>
        <v>2.58</v>
      </c>
      <c r="L54" s="41">
        <f t="shared" si="2"/>
        <v>2.58</v>
      </c>
      <c r="M54" s="6"/>
      <c r="N54" s="6"/>
      <c r="O54" s="6"/>
      <c r="P54" s="6"/>
    </row>
    <row r="55" spans="1:16" s="13" customFormat="1" ht="15" x14ac:dyDescent="0.25">
      <c r="A55" s="71" t="s">
        <v>267</v>
      </c>
      <c r="B55" s="21" t="s">
        <v>71</v>
      </c>
      <c r="C55" s="34">
        <v>32</v>
      </c>
      <c r="D55" s="34">
        <v>45</v>
      </c>
      <c r="E55" s="34">
        <v>45</v>
      </c>
      <c r="F55" s="34">
        <v>40</v>
      </c>
      <c r="G55" s="34">
        <v>38</v>
      </c>
      <c r="H55" s="31">
        <f t="shared" si="0"/>
        <v>4</v>
      </c>
      <c r="I55" s="46">
        <v>17.5</v>
      </c>
      <c r="J55" s="51">
        <f t="shared" si="3"/>
        <v>1</v>
      </c>
      <c r="K55" s="52">
        <f t="shared" si="1"/>
        <v>2.5</v>
      </c>
      <c r="L55" s="54">
        <f t="shared" si="2"/>
        <v>2.5</v>
      </c>
      <c r="M55" s="6"/>
      <c r="N55" s="6"/>
      <c r="O55" s="6"/>
      <c r="P55" s="6"/>
    </row>
    <row r="56" spans="1:16" s="13" customFormat="1" ht="15" x14ac:dyDescent="0.25">
      <c r="A56" s="71" t="s">
        <v>267</v>
      </c>
      <c r="B56" s="21" t="s">
        <v>73</v>
      </c>
      <c r="C56" s="34">
        <v>40</v>
      </c>
      <c r="D56" s="34">
        <v>40</v>
      </c>
      <c r="E56" s="34">
        <v>46</v>
      </c>
      <c r="F56" s="34">
        <v>50</v>
      </c>
      <c r="G56" s="34">
        <v>39</v>
      </c>
      <c r="H56" s="31">
        <f t="shared" si="0"/>
        <v>4.3</v>
      </c>
      <c r="I56" s="46">
        <v>27</v>
      </c>
      <c r="J56" s="51">
        <f t="shared" si="3"/>
        <v>2.7</v>
      </c>
      <c r="K56" s="52">
        <f t="shared" si="1"/>
        <v>3.5</v>
      </c>
      <c r="L56" s="41">
        <f t="shared" si="2"/>
        <v>3.5</v>
      </c>
      <c r="M56" s="6"/>
      <c r="N56" s="6"/>
      <c r="O56" s="6"/>
      <c r="P56" s="6"/>
    </row>
    <row r="57" spans="1:16" s="13" customFormat="1" ht="15" x14ac:dyDescent="0.25">
      <c r="A57" s="71" t="s">
        <v>267</v>
      </c>
      <c r="B57" s="21" t="s">
        <v>75</v>
      </c>
      <c r="C57" s="34">
        <v>40</v>
      </c>
      <c r="D57" s="34">
        <v>46</v>
      </c>
      <c r="E57" s="34">
        <v>49</v>
      </c>
      <c r="F57" s="34">
        <v>50</v>
      </c>
      <c r="G57" s="34">
        <v>41</v>
      </c>
      <c r="H57" s="31">
        <f t="shared" si="0"/>
        <v>4.5200000000000005</v>
      </c>
      <c r="I57" s="46">
        <v>32</v>
      </c>
      <c r="J57" s="51">
        <f t="shared" si="3"/>
        <v>3.2</v>
      </c>
      <c r="K57" s="72">
        <f t="shared" si="1"/>
        <v>3.8600000000000003</v>
      </c>
      <c r="L57" s="41">
        <f t="shared" si="2"/>
        <v>3.8600000000000003</v>
      </c>
      <c r="M57" s="6"/>
      <c r="N57" s="6"/>
      <c r="O57" s="6"/>
      <c r="P57" s="6"/>
    </row>
    <row r="58" spans="1:16" s="13" customFormat="1" ht="15" x14ac:dyDescent="0.25">
      <c r="A58" s="71" t="s">
        <v>267</v>
      </c>
      <c r="B58" s="21" t="s">
        <v>77</v>
      </c>
      <c r="C58" s="34">
        <v>40</v>
      </c>
      <c r="D58" s="34">
        <v>50</v>
      </c>
      <c r="E58" s="34">
        <v>46</v>
      </c>
      <c r="F58" s="34">
        <v>50</v>
      </c>
      <c r="G58" s="34">
        <v>46</v>
      </c>
      <c r="H58" s="31">
        <f t="shared" si="0"/>
        <v>4.6399999999999997</v>
      </c>
      <c r="I58" s="46">
        <v>43</v>
      </c>
      <c r="J58" s="51">
        <f t="shared" si="3"/>
        <v>4.3</v>
      </c>
      <c r="K58" s="52">
        <f t="shared" si="1"/>
        <v>4.47</v>
      </c>
      <c r="L58" s="41">
        <f t="shared" si="2"/>
        <v>4.47</v>
      </c>
      <c r="M58" s="6"/>
      <c r="N58" s="6"/>
      <c r="O58" s="6"/>
      <c r="P58" s="6"/>
    </row>
    <row r="59" spans="1:16" s="13" customFormat="1" ht="15" x14ac:dyDescent="0.25">
      <c r="A59" s="71" t="s">
        <v>267</v>
      </c>
      <c r="B59" s="21" t="s">
        <v>79</v>
      </c>
      <c r="C59" s="34">
        <v>25</v>
      </c>
      <c r="D59" s="34">
        <v>33</v>
      </c>
      <c r="E59" s="34">
        <v>49</v>
      </c>
      <c r="F59" s="34">
        <v>40</v>
      </c>
      <c r="G59" s="34">
        <v>38</v>
      </c>
      <c r="H59" s="31">
        <f t="shared" si="0"/>
        <v>3.7</v>
      </c>
      <c r="I59" s="46">
        <v>24</v>
      </c>
      <c r="J59" s="51">
        <f t="shared" si="3"/>
        <v>2.4000000000000004</v>
      </c>
      <c r="K59" s="52">
        <f t="shared" si="1"/>
        <v>3.0500000000000003</v>
      </c>
      <c r="L59" s="41">
        <f t="shared" si="2"/>
        <v>3.0500000000000003</v>
      </c>
      <c r="M59" s="6"/>
      <c r="N59" s="6"/>
      <c r="O59" s="6"/>
      <c r="P59" s="6"/>
    </row>
    <row r="60" spans="1:16" s="13" customFormat="1" ht="15" x14ac:dyDescent="0.25">
      <c r="A60" s="71" t="s">
        <v>267</v>
      </c>
      <c r="B60" s="21" t="s">
        <v>81</v>
      </c>
      <c r="C60" s="34">
        <v>22</v>
      </c>
      <c r="D60" s="34">
        <v>43</v>
      </c>
      <c r="E60" s="34">
        <v>46</v>
      </c>
      <c r="F60" s="34">
        <v>50</v>
      </c>
      <c r="G60" s="34">
        <v>40</v>
      </c>
      <c r="H60" s="31">
        <f t="shared" si="0"/>
        <v>4.0200000000000005</v>
      </c>
      <c r="I60" s="46">
        <v>16</v>
      </c>
      <c r="J60" s="51">
        <f t="shared" si="3"/>
        <v>1</v>
      </c>
      <c r="K60" s="52">
        <f t="shared" si="1"/>
        <v>2.5100000000000002</v>
      </c>
      <c r="L60" s="41">
        <f t="shared" si="2"/>
        <v>2.5100000000000002</v>
      </c>
      <c r="M60" s="6"/>
      <c r="N60" s="6"/>
      <c r="O60" s="6"/>
      <c r="P60" s="6"/>
    </row>
    <row r="61" spans="1:16" s="13" customFormat="1" ht="15" x14ac:dyDescent="0.25">
      <c r="A61" s="71" t="s">
        <v>267</v>
      </c>
      <c r="B61" s="21" t="s">
        <v>83</v>
      </c>
      <c r="C61" s="34">
        <v>22</v>
      </c>
      <c r="D61" s="34">
        <v>45</v>
      </c>
      <c r="E61" s="34">
        <v>43</v>
      </c>
      <c r="F61" s="34">
        <v>50</v>
      </c>
      <c r="G61" s="34">
        <v>48</v>
      </c>
      <c r="H61" s="31">
        <f t="shared" si="0"/>
        <v>4.16</v>
      </c>
      <c r="I61" s="46">
        <v>29</v>
      </c>
      <c r="J61" s="51">
        <f t="shared" si="3"/>
        <v>2.9000000000000004</v>
      </c>
      <c r="K61" s="52">
        <f t="shared" si="1"/>
        <v>3.5300000000000002</v>
      </c>
      <c r="L61" s="41">
        <f t="shared" si="2"/>
        <v>3.5300000000000002</v>
      </c>
      <c r="M61" s="6"/>
      <c r="N61" s="6"/>
      <c r="O61" s="6"/>
      <c r="P61" s="6"/>
    </row>
    <row r="62" spans="1:16" s="13" customFormat="1" ht="15" x14ac:dyDescent="0.25">
      <c r="A62" s="71" t="s">
        <v>267</v>
      </c>
      <c r="B62" s="21" t="s">
        <v>85</v>
      </c>
      <c r="C62" s="34">
        <v>41</v>
      </c>
      <c r="D62" s="34">
        <v>38</v>
      </c>
      <c r="E62" s="34">
        <v>48</v>
      </c>
      <c r="F62" s="34">
        <v>50</v>
      </c>
      <c r="G62" s="34">
        <v>44</v>
      </c>
      <c r="H62" s="31">
        <f t="shared" si="0"/>
        <v>4.42</v>
      </c>
      <c r="I62" s="46">
        <v>17.5</v>
      </c>
      <c r="J62" s="51">
        <f t="shared" si="3"/>
        <v>1</v>
      </c>
      <c r="K62" s="52">
        <f t="shared" si="1"/>
        <v>2.71</v>
      </c>
      <c r="L62" s="54">
        <f t="shared" si="2"/>
        <v>2.71</v>
      </c>
      <c r="M62" s="6"/>
      <c r="N62" s="6"/>
      <c r="O62" s="6"/>
      <c r="P62" s="6"/>
    </row>
    <row r="63" spans="1:16" s="13" customFormat="1" ht="15" x14ac:dyDescent="0.25">
      <c r="A63" s="71" t="s">
        <v>267</v>
      </c>
      <c r="B63" s="21" t="s">
        <v>87</v>
      </c>
      <c r="C63" s="34">
        <v>45</v>
      </c>
      <c r="D63" s="34">
        <v>38</v>
      </c>
      <c r="E63" s="34">
        <v>46</v>
      </c>
      <c r="F63" s="34">
        <v>50</v>
      </c>
      <c r="G63" s="34">
        <v>44</v>
      </c>
      <c r="H63" s="31">
        <f t="shared" si="0"/>
        <v>4.46</v>
      </c>
      <c r="I63" s="46">
        <v>28</v>
      </c>
      <c r="J63" s="51">
        <f t="shared" si="3"/>
        <v>2.8000000000000003</v>
      </c>
      <c r="K63" s="52">
        <f t="shared" si="1"/>
        <v>3.63</v>
      </c>
      <c r="L63" s="54">
        <f t="shared" si="2"/>
        <v>3.63</v>
      </c>
      <c r="M63" s="6"/>
      <c r="N63" s="6"/>
      <c r="O63" s="6"/>
      <c r="P63" s="6"/>
    </row>
    <row r="64" spans="1:16" s="13" customFormat="1" ht="15" x14ac:dyDescent="0.25">
      <c r="A64" s="71" t="s">
        <v>267</v>
      </c>
      <c r="B64" s="21" t="s">
        <v>89</v>
      </c>
      <c r="C64" s="34">
        <v>27</v>
      </c>
      <c r="D64" s="34">
        <v>43</v>
      </c>
      <c r="E64" s="34">
        <v>48</v>
      </c>
      <c r="F64" s="34">
        <v>50</v>
      </c>
      <c r="G64" s="34">
        <v>45</v>
      </c>
      <c r="H64" s="31">
        <f t="shared" si="0"/>
        <v>4.26</v>
      </c>
      <c r="I64" s="46">
        <v>29</v>
      </c>
      <c r="J64" s="51">
        <f t="shared" si="3"/>
        <v>2.9000000000000004</v>
      </c>
      <c r="K64" s="52">
        <f t="shared" si="1"/>
        <v>3.58</v>
      </c>
      <c r="L64" s="41">
        <f t="shared" si="2"/>
        <v>3.58</v>
      </c>
      <c r="M64" s="6"/>
      <c r="N64" s="6"/>
      <c r="O64" s="6"/>
      <c r="P64" s="6"/>
    </row>
    <row r="65" spans="1:16" s="13" customFormat="1" ht="15" x14ac:dyDescent="0.25">
      <c r="A65" s="70" t="s">
        <v>267</v>
      </c>
      <c r="B65" s="21" t="s">
        <v>91</v>
      </c>
      <c r="C65" s="34">
        <v>35</v>
      </c>
      <c r="D65" s="34">
        <v>38</v>
      </c>
      <c r="E65" s="34">
        <v>46</v>
      </c>
      <c r="F65" s="34">
        <v>50</v>
      </c>
      <c r="G65" s="34">
        <v>38</v>
      </c>
      <c r="H65" s="31">
        <f t="shared" si="0"/>
        <v>4.1399999999999997</v>
      </c>
      <c r="I65" s="46">
        <v>25</v>
      </c>
      <c r="J65" s="51">
        <f t="shared" si="3"/>
        <v>2.5</v>
      </c>
      <c r="K65" s="52">
        <f t="shared" si="1"/>
        <v>3.32</v>
      </c>
      <c r="L65" s="54">
        <f t="shared" si="2"/>
        <v>3.32</v>
      </c>
      <c r="M65" s="6"/>
      <c r="N65" s="6"/>
      <c r="O65" s="6"/>
      <c r="P65" s="6"/>
    </row>
    <row r="66" spans="1:16" s="13" customFormat="1" ht="15" x14ac:dyDescent="0.25">
      <c r="A66" s="70" t="s">
        <v>267</v>
      </c>
      <c r="B66" s="21" t="s">
        <v>93</v>
      </c>
      <c r="C66" s="34">
        <v>30</v>
      </c>
      <c r="D66" s="34">
        <v>38</v>
      </c>
      <c r="E66" s="34">
        <v>48</v>
      </c>
      <c r="F66" s="34">
        <v>50</v>
      </c>
      <c r="G66" s="34">
        <v>46</v>
      </c>
      <c r="H66" s="31">
        <f t="shared" si="0"/>
        <v>4.24</v>
      </c>
      <c r="I66" s="75">
        <v>25.5</v>
      </c>
      <c r="J66" s="51">
        <f t="shared" si="3"/>
        <v>2.5500000000000003</v>
      </c>
      <c r="K66" s="52">
        <f t="shared" si="1"/>
        <v>3.3950000000000005</v>
      </c>
      <c r="L66" s="41">
        <f t="shared" si="2"/>
        <v>3.3950000000000005</v>
      </c>
      <c r="M66" s="6"/>
      <c r="N66" s="6"/>
      <c r="O66" s="6"/>
      <c r="P66" s="6"/>
    </row>
    <row r="67" spans="1:16" s="13" customFormat="1" ht="15" x14ac:dyDescent="0.25">
      <c r="A67" s="70" t="s">
        <v>267</v>
      </c>
      <c r="B67" s="21" t="s">
        <v>95</v>
      </c>
      <c r="C67" s="34">
        <v>27</v>
      </c>
      <c r="D67" s="34">
        <v>46</v>
      </c>
      <c r="E67" s="34">
        <v>45</v>
      </c>
      <c r="F67" s="34">
        <v>50</v>
      </c>
      <c r="G67" s="34">
        <v>43</v>
      </c>
      <c r="H67" s="31">
        <f t="shared" ref="H67:H111" si="4">IF(AND(C67&gt;1,D67&gt;1,E67&gt;1,F67&gt;1,G67&gt;1)=TRUE,AVERAGE(C67:G67)/10,"-")</f>
        <v>4.2200000000000006</v>
      </c>
      <c r="I67" s="46">
        <v>23.5</v>
      </c>
      <c r="J67" s="51">
        <f t="shared" si="3"/>
        <v>2.35</v>
      </c>
      <c r="K67" s="52">
        <f t="shared" ref="K67:K116" si="5">IF(H67="-","nincs",IF(J67="nincs","nincs",(H67+VALUE(J67))/2))</f>
        <v>3.2850000000000001</v>
      </c>
      <c r="L67" s="41">
        <f t="shared" ref="L67:L116" si="6">K67</f>
        <v>3.2850000000000001</v>
      </c>
      <c r="M67" s="6"/>
      <c r="N67" s="6"/>
      <c r="O67" s="6"/>
      <c r="P67" s="6"/>
    </row>
    <row r="68" spans="1:16" s="13" customFormat="1" ht="15" x14ac:dyDescent="0.25">
      <c r="A68" s="70" t="s">
        <v>267</v>
      </c>
      <c r="B68" s="21" t="s">
        <v>97</v>
      </c>
      <c r="C68" s="34">
        <v>25</v>
      </c>
      <c r="D68" s="34">
        <v>43</v>
      </c>
      <c r="E68" s="34">
        <v>49</v>
      </c>
      <c r="F68" s="34">
        <v>30</v>
      </c>
      <c r="G68" s="34">
        <v>41</v>
      </c>
      <c r="H68" s="31">
        <f t="shared" si="4"/>
        <v>3.7600000000000002</v>
      </c>
      <c r="I68" s="46">
        <v>27.5</v>
      </c>
      <c r="J68" s="51">
        <f t="shared" ref="J68:J116" si="7">IF(COUNTBLANK(I68)=1,"nincs",IF((I68&gt;19.9),(I68*0.1),1))</f>
        <v>2.75</v>
      </c>
      <c r="K68" s="52">
        <f t="shared" si="5"/>
        <v>3.2549999999999999</v>
      </c>
      <c r="L68" s="41">
        <f t="shared" si="6"/>
        <v>3.2549999999999999</v>
      </c>
      <c r="M68" s="6"/>
      <c r="N68" s="6"/>
      <c r="O68" s="6"/>
      <c r="P68" s="6"/>
    </row>
    <row r="69" spans="1:16" s="13" customFormat="1" ht="15" x14ac:dyDescent="0.25">
      <c r="A69" s="70" t="s">
        <v>267</v>
      </c>
      <c r="B69" s="21" t="s">
        <v>99</v>
      </c>
      <c r="C69" s="34">
        <v>27</v>
      </c>
      <c r="D69" s="34">
        <v>43</v>
      </c>
      <c r="E69" s="34">
        <v>43</v>
      </c>
      <c r="F69" s="34">
        <v>40</v>
      </c>
      <c r="G69" s="34">
        <v>34</v>
      </c>
      <c r="H69" s="31">
        <f t="shared" si="4"/>
        <v>3.7399999999999998</v>
      </c>
      <c r="I69" s="46">
        <v>24</v>
      </c>
      <c r="J69" s="51">
        <f t="shared" si="7"/>
        <v>2.4000000000000004</v>
      </c>
      <c r="K69" s="52">
        <f t="shared" si="5"/>
        <v>3.0700000000000003</v>
      </c>
      <c r="L69" s="41">
        <f t="shared" si="6"/>
        <v>3.0700000000000003</v>
      </c>
      <c r="M69" s="6"/>
      <c r="N69" s="6"/>
      <c r="O69" s="6"/>
      <c r="P69" s="6"/>
    </row>
    <row r="70" spans="1:16" s="13" customFormat="1" ht="15" x14ac:dyDescent="0.25">
      <c r="A70" s="70" t="s">
        <v>267</v>
      </c>
      <c r="B70" s="21" t="s">
        <v>101</v>
      </c>
      <c r="C70" s="34">
        <v>27</v>
      </c>
      <c r="D70" s="34">
        <v>45</v>
      </c>
      <c r="E70" s="34">
        <v>46</v>
      </c>
      <c r="F70" s="34">
        <v>50</v>
      </c>
      <c r="G70" s="34">
        <v>35</v>
      </c>
      <c r="H70" s="31">
        <f t="shared" si="4"/>
        <v>4.0600000000000005</v>
      </c>
      <c r="I70" s="46">
        <v>25.5</v>
      </c>
      <c r="J70" s="51">
        <f t="shared" si="7"/>
        <v>2.5500000000000003</v>
      </c>
      <c r="K70" s="52">
        <f t="shared" si="5"/>
        <v>3.3050000000000006</v>
      </c>
      <c r="L70" s="41">
        <f t="shared" si="6"/>
        <v>3.3050000000000006</v>
      </c>
      <c r="M70" s="6"/>
      <c r="N70" s="6"/>
      <c r="O70" s="6"/>
      <c r="P70" s="6"/>
    </row>
    <row r="71" spans="1:16" s="13" customFormat="1" ht="15" x14ac:dyDescent="0.25">
      <c r="A71" s="70" t="s">
        <v>267</v>
      </c>
      <c r="B71" s="21" t="s">
        <v>103</v>
      </c>
      <c r="C71" s="34">
        <v>37</v>
      </c>
      <c r="D71" s="34">
        <v>46</v>
      </c>
      <c r="E71" s="34">
        <v>49</v>
      </c>
      <c r="F71" s="34">
        <v>50</v>
      </c>
      <c r="G71" s="34">
        <v>39</v>
      </c>
      <c r="H71" s="31">
        <f t="shared" si="4"/>
        <v>4.42</v>
      </c>
      <c r="I71" s="46">
        <v>21</v>
      </c>
      <c r="J71" s="51">
        <f t="shared" si="7"/>
        <v>2.1</v>
      </c>
      <c r="K71" s="52">
        <f t="shared" si="5"/>
        <v>3.26</v>
      </c>
      <c r="L71" s="41">
        <f t="shared" si="6"/>
        <v>3.26</v>
      </c>
      <c r="M71" s="6"/>
      <c r="N71" s="6"/>
      <c r="O71" s="6"/>
      <c r="P71" s="6"/>
    </row>
    <row r="72" spans="1:16" s="13" customFormat="1" ht="15" x14ac:dyDescent="0.25">
      <c r="A72" s="70" t="s">
        <v>267</v>
      </c>
      <c r="B72" s="21" t="s">
        <v>105</v>
      </c>
      <c r="C72" s="34">
        <v>37</v>
      </c>
      <c r="D72" s="34">
        <v>43</v>
      </c>
      <c r="E72" s="34">
        <v>48</v>
      </c>
      <c r="F72" s="34">
        <v>50</v>
      </c>
      <c r="G72" s="34">
        <v>50</v>
      </c>
      <c r="H72" s="31">
        <f t="shared" si="4"/>
        <v>4.5600000000000005</v>
      </c>
      <c r="I72" s="46">
        <v>20.5</v>
      </c>
      <c r="J72" s="51">
        <f t="shared" si="7"/>
        <v>2.0500000000000003</v>
      </c>
      <c r="K72" s="52">
        <f t="shared" si="5"/>
        <v>3.3050000000000006</v>
      </c>
      <c r="L72" s="41">
        <f t="shared" si="6"/>
        <v>3.3050000000000006</v>
      </c>
      <c r="M72" s="6"/>
      <c r="N72" s="6"/>
      <c r="O72" s="6"/>
      <c r="P72" s="6"/>
    </row>
    <row r="73" spans="1:16" s="13" customFormat="1" ht="15" x14ac:dyDescent="0.25">
      <c r="A73" s="70" t="s">
        <v>267</v>
      </c>
      <c r="B73" s="21" t="s">
        <v>107</v>
      </c>
      <c r="C73" s="34">
        <v>17</v>
      </c>
      <c r="D73" s="34">
        <v>45</v>
      </c>
      <c r="E73" s="34">
        <v>46</v>
      </c>
      <c r="F73" s="34">
        <v>50</v>
      </c>
      <c r="G73" s="34">
        <v>44</v>
      </c>
      <c r="H73" s="31">
        <f t="shared" si="4"/>
        <v>4.04</v>
      </c>
      <c r="I73" s="46">
        <v>27</v>
      </c>
      <c r="J73" s="51">
        <f t="shared" si="7"/>
        <v>2.7</v>
      </c>
      <c r="K73" s="52">
        <f t="shared" si="5"/>
        <v>3.37</v>
      </c>
      <c r="L73" s="41">
        <f t="shared" si="6"/>
        <v>3.37</v>
      </c>
      <c r="M73" s="6"/>
      <c r="N73" s="6"/>
      <c r="O73" s="6"/>
      <c r="P73" s="6"/>
    </row>
    <row r="74" spans="1:16" s="13" customFormat="1" ht="15" x14ac:dyDescent="0.25">
      <c r="A74" s="70" t="s">
        <v>267</v>
      </c>
      <c r="B74" s="21" t="s">
        <v>109</v>
      </c>
      <c r="C74" s="34">
        <v>32</v>
      </c>
      <c r="D74" s="34">
        <v>40</v>
      </c>
      <c r="E74" s="34">
        <v>45</v>
      </c>
      <c r="F74" s="34">
        <v>40</v>
      </c>
      <c r="G74" s="34">
        <v>36</v>
      </c>
      <c r="H74" s="31">
        <f t="shared" si="4"/>
        <v>3.8600000000000003</v>
      </c>
      <c r="I74" s="46">
        <v>13</v>
      </c>
      <c r="J74" s="51">
        <f t="shared" si="7"/>
        <v>1</v>
      </c>
      <c r="K74" s="52">
        <f t="shared" si="5"/>
        <v>2.4300000000000002</v>
      </c>
      <c r="L74" s="41">
        <f t="shared" si="6"/>
        <v>2.4300000000000002</v>
      </c>
      <c r="M74" s="6"/>
      <c r="N74" s="6"/>
      <c r="O74" s="6"/>
      <c r="P74" s="6"/>
    </row>
    <row r="75" spans="1:16" s="13" customFormat="1" ht="15" x14ac:dyDescent="0.25">
      <c r="A75" s="70" t="s">
        <v>267</v>
      </c>
      <c r="B75" s="21" t="s">
        <v>111</v>
      </c>
      <c r="C75" s="34">
        <v>10</v>
      </c>
      <c r="D75" s="34">
        <v>33</v>
      </c>
      <c r="E75" s="34">
        <v>50</v>
      </c>
      <c r="F75" s="34">
        <v>50</v>
      </c>
      <c r="G75" s="34">
        <v>37</v>
      </c>
      <c r="H75" s="31">
        <f t="shared" si="4"/>
        <v>3.6</v>
      </c>
      <c r="I75" s="46">
        <v>26.7</v>
      </c>
      <c r="J75" s="51">
        <f t="shared" si="7"/>
        <v>2.67</v>
      </c>
      <c r="K75" s="52">
        <f t="shared" si="5"/>
        <v>3.1349999999999998</v>
      </c>
      <c r="L75" s="54">
        <f t="shared" si="6"/>
        <v>3.1349999999999998</v>
      </c>
      <c r="M75" s="6"/>
      <c r="N75" s="6"/>
      <c r="O75" s="6"/>
      <c r="P75" s="6"/>
    </row>
    <row r="76" spans="1:16" s="13" customFormat="1" ht="15" x14ac:dyDescent="0.25">
      <c r="A76" s="70" t="s">
        <v>267</v>
      </c>
      <c r="B76" s="21" t="s">
        <v>113</v>
      </c>
      <c r="C76" s="34">
        <v>25</v>
      </c>
      <c r="D76" s="34">
        <v>35</v>
      </c>
      <c r="E76" s="34">
        <v>46</v>
      </c>
      <c r="F76" s="34">
        <v>40</v>
      </c>
      <c r="G76" s="34">
        <v>34</v>
      </c>
      <c r="H76" s="31">
        <f t="shared" si="4"/>
        <v>3.6</v>
      </c>
      <c r="I76" s="46">
        <v>22</v>
      </c>
      <c r="J76" s="51">
        <f t="shared" si="7"/>
        <v>2.2000000000000002</v>
      </c>
      <c r="K76" s="52">
        <f t="shared" si="5"/>
        <v>2.9000000000000004</v>
      </c>
      <c r="L76" s="41">
        <f t="shared" si="6"/>
        <v>2.9000000000000004</v>
      </c>
      <c r="M76" s="6"/>
      <c r="N76" s="6"/>
      <c r="O76" s="6"/>
      <c r="P76" s="6"/>
    </row>
    <row r="77" spans="1:16" s="13" customFormat="1" ht="15" x14ac:dyDescent="0.25">
      <c r="A77" s="69" t="s">
        <v>268</v>
      </c>
      <c r="B77" s="21" t="s">
        <v>189</v>
      </c>
      <c r="C77" s="34">
        <v>40</v>
      </c>
      <c r="D77" s="34">
        <v>47</v>
      </c>
      <c r="E77" s="34">
        <v>48</v>
      </c>
      <c r="F77" s="34">
        <v>50</v>
      </c>
      <c r="G77" s="34">
        <v>50</v>
      </c>
      <c r="H77" s="31">
        <f t="shared" si="4"/>
        <v>4.7</v>
      </c>
      <c r="I77" s="75">
        <v>38</v>
      </c>
      <c r="J77" s="51">
        <f t="shared" si="7"/>
        <v>3.8000000000000003</v>
      </c>
      <c r="K77" s="52">
        <f t="shared" si="5"/>
        <v>4.25</v>
      </c>
      <c r="L77" s="54">
        <f t="shared" si="6"/>
        <v>4.25</v>
      </c>
      <c r="M77" s="6"/>
      <c r="N77" s="6"/>
      <c r="O77" s="6"/>
      <c r="P77" s="6"/>
    </row>
    <row r="78" spans="1:16" ht="15" x14ac:dyDescent="0.25">
      <c r="A78" s="69" t="s">
        <v>268</v>
      </c>
      <c r="B78" s="21" t="s">
        <v>191</v>
      </c>
      <c r="C78" s="34">
        <v>25</v>
      </c>
      <c r="D78" s="34">
        <v>37</v>
      </c>
      <c r="E78" s="34">
        <v>40</v>
      </c>
      <c r="F78" s="34">
        <v>50</v>
      </c>
      <c r="G78" s="34">
        <v>48</v>
      </c>
      <c r="H78" s="31">
        <f t="shared" si="4"/>
        <v>4</v>
      </c>
      <c r="I78" s="46">
        <v>18</v>
      </c>
      <c r="J78" s="51">
        <f t="shared" si="7"/>
        <v>1</v>
      </c>
      <c r="K78" s="52">
        <f t="shared" si="5"/>
        <v>2.5</v>
      </c>
      <c r="L78" s="54">
        <f t="shared" si="6"/>
        <v>2.5</v>
      </c>
    </row>
    <row r="79" spans="1:16" ht="15" x14ac:dyDescent="0.25">
      <c r="A79" s="69" t="s">
        <v>268</v>
      </c>
      <c r="B79" s="21" t="s">
        <v>193</v>
      </c>
      <c r="C79" s="34">
        <v>25</v>
      </c>
      <c r="D79" s="34">
        <v>46</v>
      </c>
      <c r="E79" s="34">
        <v>41</v>
      </c>
      <c r="F79" s="34">
        <v>50</v>
      </c>
      <c r="G79" s="34">
        <v>42</v>
      </c>
      <c r="H79" s="31">
        <f t="shared" si="4"/>
        <v>4.08</v>
      </c>
      <c r="I79" s="46">
        <v>6</v>
      </c>
      <c r="J79" s="51">
        <f t="shared" si="7"/>
        <v>1</v>
      </c>
      <c r="K79" s="52">
        <f t="shared" si="5"/>
        <v>2.54</v>
      </c>
      <c r="L79" s="41">
        <f t="shared" si="6"/>
        <v>2.54</v>
      </c>
    </row>
    <row r="80" spans="1:16" ht="15" x14ac:dyDescent="0.25">
      <c r="A80" s="69" t="s">
        <v>268</v>
      </c>
      <c r="B80" s="21" t="s">
        <v>195</v>
      </c>
      <c r="C80" s="34">
        <v>37</v>
      </c>
      <c r="D80" s="34">
        <v>48</v>
      </c>
      <c r="E80" s="34">
        <v>45</v>
      </c>
      <c r="F80" s="34">
        <v>50</v>
      </c>
      <c r="G80" s="34">
        <v>42</v>
      </c>
      <c r="H80" s="31">
        <f t="shared" si="4"/>
        <v>4.4399999999999995</v>
      </c>
      <c r="I80" s="46">
        <v>24</v>
      </c>
      <c r="J80" s="51">
        <f t="shared" si="7"/>
        <v>2.4000000000000004</v>
      </c>
      <c r="K80" s="52">
        <f t="shared" si="5"/>
        <v>3.42</v>
      </c>
      <c r="L80" s="54">
        <f t="shared" si="6"/>
        <v>3.42</v>
      </c>
    </row>
    <row r="81" spans="1:12" ht="15" x14ac:dyDescent="0.25">
      <c r="A81" s="69" t="s">
        <v>268</v>
      </c>
      <c r="B81" s="21" t="s">
        <v>197</v>
      </c>
      <c r="C81" s="34">
        <v>37</v>
      </c>
      <c r="D81" s="34">
        <v>45</v>
      </c>
      <c r="E81" s="34">
        <v>45</v>
      </c>
      <c r="F81" s="34">
        <v>50</v>
      </c>
      <c r="G81" s="34">
        <v>47</v>
      </c>
      <c r="H81" s="31">
        <f t="shared" si="4"/>
        <v>4.4799999999999995</v>
      </c>
      <c r="I81" s="46">
        <v>30.5</v>
      </c>
      <c r="J81" s="51">
        <f t="shared" si="7"/>
        <v>3.0500000000000003</v>
      </c>
      <c r="K81" s="52">
        <f t="shared" si="5"/>
        <v>3.7649999999999997</v>
      </c>
      <c r="L81" s="41">
        <f t="shared" si="6"/>
        <v>3.7649999999999997</v>
      </c>
    </row>
    <row r="82" spans="1:12" ht="15" x14ac:dyDescent="0.25">
      <c r="A82" s="69" t="s">
        <v>268</v>
      </c>
      <c r="B82" s="21" t="s">
        <v>199</v>
      </c>
      <c r="C82" s="34">
        <v>40</v>
      </c>
      <c r="D82" s="34">
        <v>48</v>
      </c>
      <c r="E82" s="34">
        <v>43</v>
      </c>
      <c r="F82" s="34">
        <v>25</v>
      </c>
      <c r="G82" s="34">
        <v>30</v>
      </c>
      <c r="H82" s="31">
        <f t="shared" si="4"/>
        <v>3.72</v>
      </c>
      <c r="I82" s="75">
        <v>24</v>
      </c>
      <c r="J82" s="51">
        <f t="shared" si="7"/>
        <v>2.4000000000000004</v>
      </c>
      <c r="K82" s="52">
        <f t="shared" si="5"/>
        <v>3.0600000000000005</v>
      </c>
      <c r="L82" s="54">
        <f t="shared" si="6"/>
        <v>3.0600000000000005</v>
      </c>
    </row>
    <row r="83" spans="1:12" ht="15" x14ac:dyDescent="0.25">
      <c r="A83" s="69" t="s">
        <v>268</v>
      </c>
      <c r="B83" s="21" t="s">
        <v>201</v>
      </c>
      <c r="C83" s="34">
        <v>40</v>
      </c>
      <c r="D83" s="34">
        <v>48</v>
      </c>
      <c r="E83" s="34">
        <v>46</v>
      </c>
      <c r="F83" s="34">
        <v>30</v>
      </c>
      <c r="G83" s="34">
        <v>43</v>
      </c>
      <c r="H83" s="31">
        <f t="shared" si="4"/>
        <v>4.1399999999999997</v>
      </c>
      <c r="I83" s="46">
        <v>21</v>
      </c>
      <c r="J83" s="51">
        <f t="shared" si="7"/>
        <v>2.1</v>
      </c>
      <c r="K83" s="52">
        <f t="shared" si="5"/>
        <v>3.12</v>
      </c>
      <c r="L83" s="54">
        <f t="shared" si="6"/>
        <v>3.12</v>
      </c>
    </row>
    <row r="84" spans="1:12" ht="15" x14ac:dyDescent="0.25">
      <c r="A84" s="69" t="s">
        <v>268</v>
      </c>
      <c r="B84" s="21" t="s">
        <v>203</v>
      </c>
      <c r="C84" s="34">
        <v>31</v>
      </c>
      <c r="D84" s="34">
        <v>47</v>
      </c>
      <c r="E84" s="34">
        <v>40</v>
      </c>
      <c r="F84" s="34">
        <v>40</v>
      </c>
      <c r="G84" s="34">
        <v>40</v>
      </c>
      <c r="H84" s="31">
        <f t="shared" si="4"/>
        <v>3.96</v>
      </c>
      <c r="I84" s="46">
        <v>21.5</v>
      </c>
      <c r="J84" s="51">
        <f t="shared" si="7"/>
        <v>2.15</v>
      </c>
      <c r="K84" s="52">
        <f t="shared" si="5"/>
        <v>3.0549999999999997</v>
      </c>
      <c r="L84" s="41">
        <f t="shared" si="6"/>
        <v>3.0549999999999997</v>
      </c>
    </row>
    <row r="85" spans="1:12" ht="15" x14ac:dyDescent="0.25">
      <c r="A85" s="69" t="s">
        <v>268</v>
      </c>
      <c r="B85" s="21" t="s">
        <v>205</v>
      </c>
      <c r="C85" s="34">
        <v>46</v>
      </c>
      <c r="D85" s="34">
        <v>46</v>
      </c>
      <c r="E85" s="34">
        <v>49</v>
      </c>
      <c r="F85" s="34">
        <v>50</v>
      </c>
      <c r="G85" s="34">
        <v>48</v>
      </c>
      <c r="H85" s="31">
        <f t="shared" si="4"/>
        <v>4.7799999999999994</v>
      </c>
      <c r="I85" s="46">
        <v>25</v>
      </c>
      <c r="J85" s="51">
        <f t="shared" si="7"/>
        <v>2.5</v>
      </c>
      <c r="K85" s="52">
        <f t="shared" si="5"/>
        <v>3.6399999999999997</v>
      </c>
      <c r="L85" s="54">
        <f t="shared" si="6"/>
        <v>3.6399999999999997</v>
      </c>
    </row>
    <row r="86" spans="1:12" ht="15" x14ac:dyDescent="0.25">
      <c r="A86" s="69" t="s">
        <v>268</v>
      </c>
      <c r="B86" s="21" t="s">
        <v>207</v>
      </c>
      <c r="C86" s="34">
        <v>30</v>
      </c>
      <c r="D86" s="34">
        <v>43</v>
      </c>
      <c r="E86" s="34">
        <v>44</v>
      </c>
      <c r="F86" s="34">
        <v>50</v>
      </c>
      <c r="G86" s="34">
        <v>43</v>
      </c>
      <c r="H86" s="31">
        <f t="shared" si="4"/>
        <v>4.2</v>
      </c>
      <c r="I86" s="46">
        <v>13.5</v>
      </c>
      <c r="J86" s="51">
        <f t="shared" si="7"/>
        <v>1</v>
      </c>
      <c r="K86" s="52">
        <f t="shared" si="5"/>
        <v>2.6</v>
      </c>
      <c r="L86" s="41">
        <f t="shared" si="6"/>
        <v>2.6</v>
      </c>
    </row>
    <row r="87" spans="1:12" ht="15" x14ac:dyDescent="0.25">
      <c r="A87" s="69" t="s">
        <v>268</v>
      </c>
      <c r="B87" s="21" t="s">
        <v>209</v>
      </c>
      <c r="C87" s="34">
        <v>25</v>
      </c>
      <c r="D87" s="34">
        <v>46</v>
      </c>
      <c r="E87" s="34">
        <v>43</v>
      </c>
      <c r="F87" s="34">
        <v>50</v>
      </c>
      <c r="G87" s="34">
        <v>40</v>
      </c>
      <c r="H87" s="31">
        <f t="shared" si="4"/>
        <v>4.08</v>
      </c>
      <c r="I87" s="46">
        <v>5</v>
      </c>
      <c r="J87" s="51">
        <f t="shared" si="7"/>
        <v>1</v>
      </c>
      <c r="K87" s="52">
        <f t="shared" si="5"/>
        <v>2.54</v>
      </c>
      <c r="L87" s="54">
        <f t="shared" si="6"/>
        <v>2.54</v>
      </c>
    </row>
    <row r="88" spans="1:12" ht="15" x14ac:dyDescent="0.25">
      <c r="A88" s="69" t="s">
        <v>268</v>
      </c>
      <c r="B88" s="21" t="s">
        <v>211</v>
      </c>
      <c r="C88" s="34">
        <v>35</v>
      </c>
      <c r="D88" s="34">
        <v>45</v>
      </c>
      <c r="E88" s="34">
        <v>43</v>
      </c>
      <c r="F88" s="34">
        <v>50</v>
      </c>
      <c r="G88" s="34">
        <v>45</v>
      </c>
      <c r="H88" s="31">
        <f t="shared" si="4"/>
        <v>4.3600000000000003</v>
      </c>
      <c r="I88" s="46">
        <v>24</v>
      </c>
      <c r="J88" s="51">
        <f t="shared" si="7"/>
        <v>2.4000000000000004</v>
      </c>
      <c r="K88" s="52">
        <f t="shared" si="5"/>
        <v>3.3800000000000003</v>
      </c>
      <c r="L88" s="54">
        <f t="shared" si="6"/>
        <v>3.3800000000000003</v>
      </c>
    </row>
    <row r="89" spans="1:12" ht="15" x14ac:dyDescent="0.25">
      <c r="A89" s="69" t="s">
        <v>268</v>
      </c>
      <c r="B89" s="21" t="s">
        <v>213</v>
      </c>
      <c r="C89" s="34">
        <v>42</v>
      </c>
      <c r="D89" s="34">
        <v>43</v>
      </c>
      <c r="E89" s="34">
        <v>48</v>
      </c>
      <c r="F89" s="34">
        <v>40</v>
      </c>
      <c r="G89" s="34">
        <v>38</v>
      </c>
      <c r="H89" s="31">
        <f t="shared" si="4"/>
        <v>4.2200000000000006</v>
      </c>
      <c r="I89" s="46">
        <v>19</v>
      </c>
      <c r="J89" s="51">
        <f t="shared" si="7"/>
        <v>1</v>
      </c>
      <c r="K89" s="52">
        <f t="shared" si="5"/>
        <v>2.6100000000000003</v>
      </c>
      <c r="L89" s="41">
        <f t="shared" si="6"/>
        <v>2.6100000000000003</v>
      </c>
    </row>
    <row r="90" spans="1:12" ht="15" x14ac:dyDescent="0.25">
      <c r="A90" s="69" t="s">
        <v>268</v>
      </c>
      <c r="B90" s="21" t="s">
        <v>215</v>
      </c>
      <c r="C90" s="34">
        <v>30</v>
      </c>
      <c r="D90" s="34">
        <v>43</v>
      </c>
      <c r="E90" s="34">
        <v>40</v>
      </c>
      <c r="F90" s="34">
        <v>50</v>
      </c>
      <c r="G90" s="34">
        <v>45</v>
      </c>
      <c r="H90" s="31">
        <f t="shared" si="4"/>
        <v>4.16</v>
      </c>
      <c r="I90" s="46">
        <v>12</v>
      </c>
      <c r="J90" s="51">
        <f t="shared" si="7"/>
        <v>1</v>
      </c>
      <c r="K90" s="52">
        <f t="shared" si="5"/>
        <v>2.58</v>
      </c>
      <c r="L90" s="54">
        <f t="shared" si="6"/>
        <v>2.58</v>
      </c>
    </row>
    <row r="91" spans="1:12" ht="15" x14ac:dyDescent="0.25">
      <c r="A91" s="69" t="s">
        <v>268</v>
      </c>
      <c r="B91" s="21" t="s">
        <v>217</v>
      </c>
      <c r="C91" s="34">
        <v>42</v>
      </c>
      <c r="D91" s="34">
        <v>50</v>
      </c>
      <c r="E91" s="34">
        <v>48</v>
      </c>
      <c r="F91" s="34">
        <v>40</v>
      </c>
      <c r="G91" s="34">
        <v>45</v>
      </c>
      <c r="H91" s="31">
        <f t="shared" si="4"/>
        <v>4.5</v>
      </c>
      <c r="I91" s="75">
        <v>49.5</v>
      </c>
      <c r="J91" s="51">
        <f t="shared" si="7"/>
        <v>4.95</v>
      </c>
      <c r="K91" s="52">
        <f t="shared" si="5"/>
        <v>4.7249999999999996</v>
      </c>
      <c r="L91" s="54">
        <f t="shared" si="6"/>
        <v>4.7249999999999996</v>
      </c>
    </row>
    <row r="92" spans="1:12" ht="15" x14ac:dyDescent="0.25">
      <c r="A92" s="69" t="s">
        <v>268</v>
      </c>
      <c r="B92" s="21" t="s">
        <v>219</v>
      </c>
      <c r="C92" s="34">
        <v>25</v>
      </c>
      <c r="D92" s="34">
        <v>43</v>
      </c>
      <c r="E92" s="34">
        <v>40</v>
      </c>
      <c r="F92" s="34">
        <v>40</v>
      </c>
      <c r="G92" s="34">
        <v>40</v>
      </c>
      <c r="H92" s="31">
        <f t="shared" si="4"/>
        <v>3.7600000000000002</v>
      </c>
      <c r="I92" s="75">
        <v>29.5</v>
      </c>
      <c r="J92" s="51">
        <f t="shared" si="7"/>
        <v>2.95</v>
      </c>
      <c r="K92" s="52">
        <f t="shared" si="5"/>
        <v>3.3550000000000004</v>
      </c>
      <c r="L92" s="54">
        <f t="shared" si="6"/>
        <v>3.3550000000000004</v>
      </c>
    </row>
    <row r="93" spans="1:12" ht="15" x14ac:dyDescent="0.25">
      <c r="A93" s="69" t="s">
        <v>268</v>
      </c>
      <c r="B93" s="21" t="s">
        <v>221</v>
      </c>
      <c r="C93" s="34">
        <v>30</v>
      </c>
      <c r="D93" s="34">
        <v>46</v>
      </c>
      <c r="E93" s="34">
        <v>45</v>
      </c>
      <c r="F93" s="34">
        <v>50</v>
      </c>
      <c r="G93" s="34">
        <v>35</v>
      </c>
      <c r="H93" s="31">
        <f t="shared" si="4"/>
        <v>4.12</v>
      </c>
      <c r="I93" s="46">
        <v>5</v>
      </c>
      <c r="J93" s="51">
        <f t="shared" si="7"/>
        <v>1</v>
      </c>
      <c r="K93" s="52">
        <f t="shared" si="5"/>
        <v>2.56</v>
      </c>
      <c r="L93" s="54">
        <f t="shared" si="6"/>
        <v>2.56</v>
      </c>
    </row>
    <row r="94" spans="1:12" ht="15" x14ac:dyDescent="0.25">
      <c r="A94" s="69" t="s">
        <v>268</v>
      </c>
      <c r="B94" s="21" t="s">
        <v>223</v>
      </c>
      <c r="C94" s="34">
        <v>37</v>
      </c>
      <c r="D94" s="34">
        <v>48</v>
      </c>
      <c r="E94" s="34">
        <v>46</v>
      </c>
      <c r="F94" s="34">
        <v>40</v>
      </c>
      <c r="G94" s="34">
        <v>48</v>
      </c>
      <c r="H94" s="31">
        <f t="shared" si="4"/>
        <v>4.38</v>
      </c>
      <c r="I94" s="46">
        <v>23</v>
      </c>
      <c r="J94" s="51">
        <f t="shared" si="7"/>
        <v>2.3000000000000003</v>
      </c>
      <c r="K94" s="52">
        <f t="shared" si="5"/>
        <v>3.34</v>
      </c>
      <c r="L94" s="41">
        <f t="shared" si="6"/>
        <v>3.34</v>
      </c>
    </row>
    <row r="95" spans="1:12" ht="15" x14ac:dyDescent="0.25">
      <c r="A95" s="69" t="s">
        <v>268</v>
      </c>
      <c r="B95" s="21" t="s">
        <v>225</v>
      </c>
      <c r="C95" s="34">
        <v>25</v>
      </c>
      <c r="D95" s="34">
        <v>43</v>
      </c>
      <c r="E95" s="34">
        <v>43</v>
      </c>
      <c r="F95" s="34">
        <v>50</v>
      </c>
      <c r="G95" s="34">
        <v>38</v>
      </c>
      <c r="H95" s="31">
        <f t="shared" si="4"/>
        <v>3.9799999999999995</v>
      </c>
      <c r="I95" s="46">
        <v>5</v>
      </c>
      <c r="J95" s="51">
        <f t="shared" si="7"/>
        <v>1</v>
      </c>
      <c r="K95" s="52">
        <f t="shared" si="5"/>
        <v>2.4899999999999998</v>
      </c>
      <c r="L95" s="54">
        <f t="shared" si="6"/>
        <v>2.4899999999999998</v>
      </c>
    </row>
    <row r="96" spans="1:12" ht="15" x14ac:dyDescent="0.25">
      <c r="A96" s="69" t="s">
        <v>268</v>
      </c>
      <c r="B96" s="21" t="s">
        <v>227</v>
      </c>
      <c r="C96" s="34">
        <v>22</v>
      </c>
      <c r="D96" s="34">
        <v>47</v>
      </c>
      <c r="E96" s="34">
        <v>46</v>
      </c>
      <c r="F96" s="34">
        <v>50</v>
      </c>
      <c r="G96" s="34">
        <v>38</v>
      </c>
      <c r="H96" s="31">
        <f t="shared" si="4"/>
        <v>4.0600000000000005</v>
      </c>
      <c r="I96" s="75">
        <v>22.5</v>
      </c>
      <c r="J96" s="51">
        <f t="shared" si="7"/>
        <v>2.25</v>
      </c>
      <c r="K96" s="52">
        <f t="shared" si="5"/>
        <v>3.1550000000000002</v>
      </c>
      <c r="L96" s="54">
        <f t="shared" si="6"/>
        <v>3.1550000000000002</v>
      </c>
    </row>
    <row r="97" spans="1:12" ht="15" x14ac:dyDescent="0.25">
      <c r="A97" s="69" t="s">
        <v>268</v>
      </c>
      <c r="B97" s="21" t="s">
        <v>229</v>
      </c>
      <c r="C97" s="34">
        <v>30</v>
      </c>
      <c r="D97" s="34">
        <v>33</v>
      </c>
      <c r="E97" s="34">
        <v>40</v>
      </c>
      <c r="F97" s="34">
        <v>30</v>
      </c>
      <c r="G97" s="34">
        <v>35</v>
      </c>
      <c r="H97" s="31">
        <f t="shared" si="4"/>
        <v>3.3600000000000003</v>
      </c>
      <c r="I97" s="46">
        <v>6</v>
      </c>
      <c r="J97" s="51">
        <f t="shared" si="7"/>
        <v>1</v>
      </c>
      <c r="K97" s="52">
        <f t="shared" si="5"/>
        <v>2.1800000000000002</v>
      </c>
      <c r="L97" s="54">
        <f t="shared" si="6"/>
        <v>2.1800000000000002</v>
      </c>
    </row>
    <row r="98" spans="1:12" ht="15" x14ac:dyDescent="0.25">
      <c r="A98" s="69" t="s">
        <v>268</v>
      </c>
      <c r="B98" s="21" t="s">
        <v>231</v>
      </c>
      <c r="C98" s="34">
        <v>30</v>
      </c>
      <c r="D98" s="34">
        <v>50</v>
      </c>
      <c r="E98" s="34">
        <v>48</v>
      </c>
      <c r="F98" s="34">
        <v>50</v>
      </c>
      <c r="G98" s="34">
        <v>45</v>
      </c>
      <c r="H98" s="31">
        <f t="shared" si="4"/>
        <v>4.46</v>
      </c>
      <c r="I98" s="46">
        <v>17</v>
      </c>
      <c r="J98" s="51">
        <f t="shared" si="7"/>
        <v>1</v>
      </c>
      <c r="K98" s="52">
        <f t="shared" si="5"/>
        <v>2.73</v>
      </c>
      <c r="L98" s="54">
        <f t="shared" si="6"/>
        <v>2.73</v>
      </c>
    </row>
    <row r="99" spans="1:12" ht="15" x14ac:dyDescent="0.25">
      <c r="A99" s="69" t="s">
        <v>268</v>
      </c>
      <c r="B99" s="21" t="s">
        <v>233</v>
      </c>
      <c r="C99" s="34">
        <v>25</v>
      </c>
      <c r="D99" s="34">
        <v>36</v>
      </c>
      <c r="E99" s="34">
        <v>45</v>
      </c>
      <c r="F99" s="34">
        <v>50</v>
      </c>
      <c r="G99" s="34">
        <v>45</v>
      </c>
      <c r="H99" s="31">
        <f t="shared" si="4"/>
        <v>4.0200000000000005</v>
      </c>
      <c r="I99" s="46">
        <v>17</v>
      </c>
      <c r="J99" s="51">
        <f t="shared" si="7"/>
        <v>1</v>
      </c>
      <c r="K99" s="52">
        <f t="shared" si="5"/>
        <v>2.5100000000000002</v>
      </c>
      <c r="L99" s="41">
        <f t="shared" si="6"/>
        <v>2.5100000000000002</v>
      </c>
    </row>
    <row r="100" spans="1:12" ht="15" x14ac:dyDescent="0.25">
      <c r="A100" s="69" t="s">
        <v>268</v>
      </c>
      <c r="B100" s="21" t="s">
        <v>235</v>
      </c>
      <c r="C100" s="34">
        <v>47</v>
      </c>
      <c r="D100" s="34">
        <v>50</v>
      </c>
      <c r="E100" s="34">
        <v>49</v>
      </c>
      <c r="F100" s="34">
        <v>50</v>
      </c>
      <c r="G100" s="34">
        <v>48</v>
      </c>
      <c r="H100" s="31">
        <f t="shared" si="4"/>
        <v>4.88</v>
      </c>
      <c r="I100" s="46">
        <v>33</v>
      </c>
      <c r="J100" s="51">
        <f t="shared" si="7"/>
        <v>3.3000000000000003</v>
      </c>
      <c r="K100" s="52">
        <f t="shared" si="5"/>
        <v>4.09</v>
      </c>
      <c r="L100" s="54">
        <f t="shared" si="6"/>
        <v>4.09</v>
      </c>
    </row>
    <row r="101" spans="1:12" ht="15" x14ac:dyDescent="0.25">
      <c r="A101" s="69" t="s">
        <v>268</v>
      </c>
      <c r="B101" s="21" t="s">
        <v>237</v>
      </c>
      <c r="C101" s="34">
        <v>22</v>
      </c>
      <c r="D101" s="34">
        <v>47</v>
      </c>
      <c r="E101" s="34">
        <v>43</v>
      </c>
      <c r="F101" s="34">
        <v>40</v>
      </c>
      <c r="G101" s="34">
        <v>20</v>
      </c>
      <c r="H101" s="31">
        <f t="shared" si="4"/>
        <v>3.44</v>
      </c>
      <c r="I101" s="46">
        <v>12</v>
      </c>
      <c r="J101" s="51">
        <f t="shared" si="7"/>
        <v>1</v>
      </c>
      <c r="K101" s="52">
        <f t="shared" si="5"/>
        <v>2.2199999999999998</v>
      </c>
      <c r="L101" s="41">
        <f t="shared" si="6"/>
        <v>2.2199999999999998</v>
      </c>
    </row>
    <row r="102" spans="1:12" ht="15" x14ac:dyDescent="0.25">
      <c r="A102" s="69" t="s">
        <v>268</v>
      </c>
      <c r="B102" s="21" t="s">
        <v>239</v>
      </c>
      <c r="C102" s="34">
        <v>22</v>
      </c>
      <c r="D102" s="34">
        <v>48</v>
      </c>
      <c r="E102" s="34">
        <v>45</v>
      </c>
      <c r="F102" s="34">
        <v>40</v>
      </c>
      <c r="G102" s="34">
        <v>20</v>
      </c>
      <c r="H102" s="31">
        <f t="shared" si="4"/>
        <v>3.5</v>
      </c>
      <c r="I102" s="46">
        <v>17</v>
      </c>
      <c r="J102" s="51">
        <f t="shared" si="7"/>
        <v>1</v>
      </c>
      <c r="K102" s="52">
        <f t="shared" si="5"/>
        <v>2.25</v>
      </c>
      <c r="L102" s="54">
        <f t="shared" si="6"/>
        <v>2.25</v>
      </c>
    </row>
    <row r="103" spans="1:12" ht="15" x14ac:dyDescent="0.25">
      <c r="A103" s="69" t="s">
        <v>268</v>
      </c>
      <c r="B103" s="21" t="s">
        <v>241</v>
      </c>
      <c r="C103" s="34">
        <v>30</v>
      </c>
      <c r="D103" s="34">
        <v>50</v>
      </c>
      <c r="E103" s="34">
        <v>45</v>
      </c>
      <c r="F103" s="34">
        <v>50</v>
      </c>
      <c r="G103" s="34">
        <v>40</v>
      </c>
      <c r="H103" s="31">
        <f t="shared" si="4"/>
        <v>4.3</v>
      </c>
      <c r="I103" s="46">
        <v>22</v>
      </c>
      <c r="J103" s="51">
        <f t="shared" si="7"/>
        <v>2.2000000000000002</v>
      </c>
      <c r="K103" s="52">
        <f t="shared" si="5"/>
        <v>3.25</v>
      </c>
      <c r="L103" s="54">
        <f t="shared" si="6"/>
        <v>3.25</v>
      </c>
    </row>
    <row r="104" spans="1:12" ht="15" x14ac:dyDescent="0.25">
      <c r="A104" s="69" t="s">
        <v>268</v>
      </c>
      <c r="B104" s="21" t="s">
        <v>243</v>
      </c>
      <c r="C104" s="34">
        <v>30</v>
      </c>
      <c r="D104" s="34">
        <v>50</v>
      </c>
      <c r="E104" s="34">
        <v>45</v>
      </c>
      <c r="F104" s="34">
        <v>50</v>
      </c>
      <c r="G104" s="34">
        <v>48</v>
      </c>
      <c r="H104" s="31">
        <f t="shared" si="4"/>
        <v>4.46</v>
      </c>
      <c r="I104" s="46">
        <v>20.5</v>
      </c>
      <c r="J104" s="51">
        <f t="shared" si="7"/>
        <v>2.0500000000000003</v>
      </c>
      <c r="K104" s="52">
        <f t="shared" si="5"/>
        <v>3.2549999999999999</v>
      </c>
      <c r="L104" s="41">
        <f t="shared" si="6"/>
        <v>3.2549999999999999</v>
      </c>
    </row>
    <row r="105" spans="1:12" ht="15" x14ac:dyDescent="0.25">
      <c r="A105" s="69" t="s">
        <v>268</v>
      </c>
      <c r="B105" s="21" t="s">
        <v>245</v>
      </c>
      <c r="C105" s="34">
        <v>27</v>
      </c>
      <c r="D105" s="34">
        <v>47</v>
      </c>
      <c r="E105" s="34">
        <v>38</v>
      </c>
      <c r="F105" s="34">
        <v>50</v>
      </c>
      <c r="G105" s="34">
        <v>47</v>
      </c>
      <c r="H105" s="31">
        <f t="shared" si="4"/>
        <v>4.18</v>
      </c>
      <c r="I105" s="46">
        <v>13.5</v>
      </c>
      <c r="J105" s="51">
        <f t="shared" si="7"/>
        <v>1</v>
      </c>
      <c r="K105" s="52">
        <f t="shared" si="5"/>
        <v>2.59</v>
      </c>
      <c r="L105" s="54">
        <f t="shared" si="6"/>
        <v>2.59</v>
      </c>
    </row>
    <row r="106" spans="1:12" ht="15" x14ac:dyDescent="0.25">
      <c r="A106" s="69" t="s">
        <v>268</v>
      </c>
      <c r="B106" s="21" t="s">
        <v>247</v>
      </c>
      <c r="C106" s="34">
        <v>30</v>
      </c>
      <c r="D106" s="34">
        <v>23</v>
      </c>
      <c r="E106" s="34">
        <v>38</v>
      </c>
      <c r="F106" s="34">
        <v>30</v>
      </c>
      <c r="G106" s="34">
        <v>28</v>
      </c>
      <c r="H106" s="31">
        <f t="shared" si="4"/>
        <v>2.98</v>
      </c>
      <c r="I106" s="46">
        <v>6</v>
      </c>
      <c r="J106" s="51">
        <f t="shared" si="7"/>
        <v>1</v>
      </c>
      <c r="K106" s="52">
        <f t="shared" si="5"/>
        <v>1.99</v>
      </c>
      <c r="L106" s="41">
        <f t="shared" si="6"/>
        <v>1.99</v>
      </c>
    </row>
    <row r="107" spans="1:12" ht="15" x14ac:dyDescent="0.25">
      <c r="A107" s="69" t="s">
        <v>268</v>
      </c>
      <c r="B107" s="21" t="s">
        <v>249</v>
      </c>
      <c r="C107" s="34">
        <v>27</v>
      </c>
      <c r="D107" s="34">
        <v>48</v>
      </c>
      <c r="E107" s="34">
        <v>40</v>
      </c>
      <c r="F107" s="34">
        <v>40</v>
      </c>
      <c r="G107" s="34">
        <v>50</v>
      </c>
      <c r="H107" s="31">
        <f t="shared" si="4"/>
        <v>4.0999999999999996</v>
      </c>
      <c r="I107" s="46">
        <v>20</v>
      </c>
      <c r="J107" s="51">
        <f t="shared" si="7"/>
        <v>2</v>
      </c>
      <c r="K107" s="52">
        <f t="shared" si="5"/>
        <v>3.05</v>
      </c>
      <c r="L107" s="54">
        <f t="shared" si="6"/>
        <v>3.05</v>
      </c>
    </row>
    <row r="108" spans="1:12" ht="15" x14ac:dyDescent="0.25">
      <c r="A108" s="69" t="s">
        <v>268</v>
      </c>
      <c r="B108" s="21" t="s">
        <v>251</v>
      </c>
      <c r="C108" s="34">
        <v>30</v>
      </c>
      <c r="D108" s="34">
        <v>47</v>
      </c>
      <c r="E108" s="34">
        <v>40</v>
      </c>
      <c r="F108" s="34">
        <v>40</v>
      </c>
      <c r="G108" s="34">
        <v>48</v>
      </c>
      <c r="H108" s="31">
        <f t="shared" si="4"/>
        <v>4.0999999999999996</v>
      </c>
      <c r="I108" s="46">
        <v>23</v>
      </c>
      <c r="J108" s="51">
        <f t="shared" si="7"/>
        <v>2.3000000000000003</v>
      </c>
      <c r="K108" s="52">
        <f t="shared" si="5"/>
        <v>3.2</v>
      </c>
      <c r="L108" s="54">
        <f t="shared" si="6"/>
        <v>3.2</v>
      </c>
    </row>
    <row r="109" spans="1:12" ht="15" x14ac:dyDescent="0.25">
      <c r="A109" s="69" t="s">
        <v>268</v>
      </c>
      <c r="B109" s="21" t="s">
        <v>253</v>
      </c>
      <c r="C109" s="34">
        <v>22</v>
      </c>
      <c r="D109" s="34">
        <v>47</v>
      </c>
      <c r="E109" s="34">
        <v>46</v>
      </c>
      <c r="F109" s="34">
        <v>50</v>
      </c>
      <c r="G109" s="34">
        <v>44</v>
      </c>
      <c r="H109" s="31">
        <f t="shared" si="4"/>
        <v>4.18</v>
      </c>
      <c r="I109" s="46">
        <v>27.5</v>
      </c>
      <c r="J109" s="51">
        <f t="shared" si="7"/>
        <v>2.75</v>
      </c>
      <c r="K109" s="52">
        <f t="shared" si="5"/>
        <v>3.4649999999999999</v>
      </c>
      <c r="L109" s="41">
        <f t="shared" si="6"/>
        <v>3.4649999999999999</v>
      </c>
    </row>
    <row r="110" spans="1:12" ht="15" x14ac:dyDescent="0.25">
      <c r="A110" s="69" t="s">
        <v>268</v>
      </c>
      <c r="B110" s="21" t="s">
        <v>255</v>
      </c>
      <c r="C110" s="34">
        <v>32</v>
      </c>
      <c r="D110" s="34">
        <v>48</v>
      </c>
      <c r="E110" s="34">
        <v>46</v>
      </c>
      <c r="F110" s="34">
        <v>40</v>
      </c>
      <c r="G110" s="34">
        <v>35</v>
      </c>
      <c r="H110" s="31">
        <f t="shared" si="4"/>
        <v>4.0200000000000005</v>
      </c>
      <c r="I110" s="46">
        <v>19</v>
      </c>
      <c r="J110" s="51">
        <f t="shared" si="7"/>
        <v>1</v>
      </c>
      <c r="K110" s="52">
        <f t="shared" si="5"/>
        <v>2.5100000000000002</v>
      </c>
      <c r="L110" s="54">
        <f t="shared" si="6"/>
        <v>2.5100000000000002</v>
      </c>
    </row>
    <row r="111" spans="1:12" ht="15" x14ac:dyDescent="0.25">
      <c r="A111" s="69" t="s">
        <v>268</v>
      </c>
      <c r="B111" s="21" t="s">
        <v>257</v>
      </c>
      <c r="C111" s="34">
        <v>47</v>
      </c>
      <c r="D111" s="34">
        <v>46</v>
      </c>
      <c r="E111" s="34">
        <v>49</v>
      </c>
      <c r="F111" s="34">
        <v>40</v>
      </c>
      <c r="G111" s="34">
        <v>48</v>
      </c>
      <c r="H111" s="31">
        <f t="shared" si="4"/>
        <v>4.5999999999999996</v>
      </c>
      <c r="I111" s="46">
        <v>29</v>
      </c>
      <c r="J111" s="51">
        <f t="shared" si="7"/>
        <v>2.9000000000000004</v>
      </c>
      <c r="K111" s="52">
        <f t="shared" si="5"/>
        <v>3.75</v>
      </c>
      <c r="L111" s="41">
        <f t="shared" si="6"/>
        <v>3.75</v>
      </c>
    </row>
    <row r="112" spans="1:12" x14ac:dyDescent="0.2">
      <c r="B112" s="12"/>
      <c r="C112" s="34"/>
      <c r="D112" s="34"/>
      <c r="E112" s="34"/>
      <c r="F112" s="34"/>
      <c r="G112" s="34"/>
      <c r="H112" s="31"/>
      <c r="I112" s="46"/>
      <c r="J112" s="51" t="str">
        <f t="shared" si="7"/>
        <v>nincs</v>
      </c>
      <c r="K112" s="52" t="str">
        <f t="shared" si="5"/>
        <v>nincs</v>
      </c>
      <c r="L112" s="54" t="str">
        <f t="shared" si="6"/>
        <v>nincs</v>
      </c>
    </row>
    <row r="113" spans="2:12" x14ac:dyDescent="0.2">
      <c r="B113" s="12"/>
      <c r="C113" s="34"/>
      <c r="D113" s="34"/>
      <c r="E113" s="34"/>
      <c r="F113" s="34"/>
      <c r="G113" s="34"/>
      <c r="H113" s="31"/>
      <c r="I113" s="46"/>
      <c r="J113" s="51" t="str">
        <f t="shared" si="7"/>
        <v>nincs</v>
      </c>
      <c r="K113" s="52" t="str">
        <f t="shared" si="5"/>
        <v>nincs</v>
      </c>
      <c r="L113" s="54" t="str">
        <f t="shared" si="6"/>
        <v>nincs</v>
      </c>
    </row>
    <row r="114" spans="2:12" x14ac:dyDescent="0.2">
      <c r="B114" s="12"/>
      <c r="C114" s="34"/>
      <c r="D114" s="34"/>
      <c r="E114" s="34"/>
      <c r="F114" s="34"/>
      <c r="G114" s="34"/>
      <c r="H114" s="31"/>
      <c r="I114" s="46"/>
      <c r="J114" s="51" t="str">
        <f t="shared" si="7"/>
        <v>nincs</v>
      </c>
      <c r="K114" s="52" t="str">
        <f t="shared" si="5"/>
        <v>nincs</v>
      </c>
      <c r="L114" s="41" t="str">
        <f t="shared" si="6"/>
        <v>nincs</v>
      </c>
    </row>
    <row r="115" spans="2:12" x14ac:dyDescent="0.2">
      <c r="B115" s="14"/>
      <c r="C115" s="35"/>
      <c r="D115" s="35"/>
      <c r="E115" s="35"/>
      <c r="F115" s="35"/>
      <c r="G115" s="35"/>
      <c r="H115" s="31"/>
      <c r="I115" s="46"/>
      <c r="J115" s="51" t="str">
        <f t="shared" si="7"/>
        <v>nincs</v>
      </c>
      <c r="K115" s="52" t="str">
        <f t="shared" si="5"/>
        <v>nincs</v>
      </c>
      <c r="L115" s="54" t="str">
        <f t="shared" si="6"/>
        <v>nincs</v>
      </c>
    </row>
    <row r="116" spans="2:12" ht="13.5" thickBot="1" x14ac:dyDescent="0.25">
      <c r="B116" s="20"/>
      <c r="F116" s="36"/>
      <c r="H116" s="31"/>
      <c r="I116" s="46"/>
      <c r="J116" s="51" t="str">
        <f t="shared" si="7"/>
        <v>nincs</v>
      </c>
      <c r="K116" s="52" t="str">
        <f t="shared" si="5"/>
        <v>nincs</v>
      </c>
      <c r="L116" s="41" t="str">
        <f t="shared" si="6"/>
        <v>nincs</v>
      </c>
    </row>
    <row r="117" spans="2:12" x14ac:dyDescent="0.2">
      <c r="C117" s="37">
        <f>AVERAGE(C3:C116)</f>
        <v>31.587155963302752</v>
      </c>
      <c r="D117" s="37">
        <f t="shared" ref="D117:G117" si="8">AVERAGE(D3:D116)</f>
        <v>43.825688073394495</v>
      </c>
      <c r="E117" s="37">
        <f t="shared" si="8"/>
        <v>45.816513761467888</v>
      </c>
      <c r="F117" s="37">
        <f t="shared" si="8"/>
        <v>45.825688073394495</v>
      </c>
      <c r="G117" s="37">
        <f t="shared" si="8"/>
        <v>41.467889908256879</v>
      </c>
      <c r="H117" s="37">
        <f>AVERAGE(H3:H116)</f>
        <v>4.1704587155963315</v>
      </c>
      <c r="I117" s="47"/>
      <c r="J117" s="37">
        <f t="shared" ref="J117:L117" si="9">AVERAGE(J3:J116)</f>
        <v>2.1474311926605507</v>
      </c>
      <c r="K117" s="37">
        <f t="shared" si="9"/>
        <v>3.1589449541284402</v>
      </c>
      <c r="L117" s="42">
        <f t="shared" si="9"/>
        <v>3.1589449541284402</v>
      </c>
    </row>
    <row r="118" spans="2:12" ht="13.5" thickBot="1" x14ac:dyDescent="0.25">
      <c r="C118" s="43">
        <f>COUNTIF(C3:C116,"&gt;-0,00001")</f>
        <v>109</v>
      </c>
      <c r="D118" s="43">
        <f t="shared" ref="D118:G118" si="10">COUNTIF(D3:D116,"&gt;-0,00001")</f>
        <v>109</v>
      </c>
      <c r="E118" s="43">
        <f t="shared" si="10"/>
        <v>109</v>
      </c>
      <c r="F118" s="43">
        <f t="shared" si="10"/>
        <v>109</v>
      </c>
      <c r="G118" s="43">
        <f t="shared" si="10"/>
        <v>109</v>
      </c>
      <c r="H118" s="38"/>
      <c r="I118" s="43">
        <f t="shared" ref="I118" si="11">COUNTIF(I3:I116,"&gt;-0,00001")</f>
        <v>109</v>
      </c>
      <c r="J118" s="43">
        <f t="shared" ref="J118:L118" si="12">COUNTIF(J3:J116,"&gt;-0,00001")</f>
        <v>109</v>
      </c>
      <c r="K118" s="43">
        <f t="shared" si="12"/>
        <v>109</v>
      </c>
      <c r="L118" s="43">
        <f t="shared" si="12"/>
        <v>109</v>
      </c>
    </row>
  </sheetData>
  <pageMargins left="0.75" right="0.75" top="1" bottom="1" header="0.5" footer="0.5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opLeftCell="A16" workbookViewId="0">
      <selection activeCell="H3" sqref="H3"/>
    </sheetView>
  </sheetViews>
  <sheetFormatPr defaultColWidth="9.140625" defaultRowHeight="12.75" x14ac:dyDescent="0.2"/>
  <cols>
    <col min="1" max="1" width="22.140625" style="6" bestFit="1" customWidth="1"/>
    <col min="2" max="2" width="8.7109375" style="6" customWidth="1"/>
    <col min="3" max="3" width="10.85546875" style="6" customWidth="1"/>
    <col min="4" max="5" width="10.42578125" style="6" customWidth="1"/>
    <col min="6" max="6" width="10" style="13" customWidth="1"/>
    <col min="7" max="7" width="10.5703125" style="6" customWidth="1"/>
    <col min="8" max="8" width="13.85546875" style="6" bestFit="1" customWidth="1"/>
    <col min="9" max="9" width="9.7109375" style="6" customWidth="1"/>
    <col min="10" max="11" width="9.140625" style="13"/>
    <col min="12" max="16384" width="9.140625" style="6"/>
  </cols>
  <sheetData>
    <row r="2" spans="1:13" x14ac:dyDescent="0.2">
      <c r="A2" s="5" t="s">
        <v>39</v>
      </c>
      <c r="C2" s="7" t="s">
        <v>1</v>
      </c>
      <c r="D2" s="7" t="s">
        <v>2</v>
      </c>
      <c r="E2" s="7" t="s">
        <v>3</v>
      </c>
      <c r="F2" s="16" t="s">
        <v>4</v>
      </c>
      <c r="G2" s="7" t="s">
        <v>5</v>
      </c>
      <c r="H2" s="8" t="s">
        <v>6</v>
      </c>
      <c r="I2" s="9" t="s">
        <v>7</v>
      </c>
      <c r="J2" s="16" t="s">
        <v>8</v>
      </c>
      <c r="K2" s="10" t="s">
        <v>9</v>
      </c>
    </row>
    <row r="3" spans="1:13" ht="15" x14ac:dyDescent="0.25">
      <c r="A3" s="21" t="s">
        <v>114</v>
      </c>
      <c r="B3" s="21" t="s">
        <v>115</v>
      </c>
      <c r="C3" s="14">
        <v>17</v>
      </c>
      <c r="D3" s="14">
        <v>45</v>
      </c>
      <c r="E3" s="14">
        <v>48</v>
      </c>
      <c r="F3" s="14">
        <v>50</v>
      </c>
      <c r="G3" s="14">
        <v>30</v>
      </c>
      <c r="H3" s="23">
        <f t="shared" ref="H3:H41" si="0">IF(AND(C3&gt;1,D3&gt;1,E3&gt;1,F3&gt;1,G3&gt;1)=TRUE,AVERAGE(C3:G3)/10,"-")</f>
        <v>3.8</v>
      </c>
      <c r="I3" s="18"/>
      <c r="J3" s="22" t="str">
        <f>IF(AND(H3&gt;1,I3&gt;1)=TRUE,AVERAGE(H3:I3),"-")</f>
        <v>-</v>
      </c>
      <c r="K3" s="19" t="str">
        <f>J3</f>
        <v>-</v>
      </c>
      <c r="M3" s="6">
        <v>0.5</v>
      </c>
    </row>
    <row r="4" spans="1:13" ht="15" x14ac:dyDescent="0.25">
      <c r="A4" s="21" t="s">
        <v>116</v>
      </c>
      <c r="B4" s="21" t="s">
        <v>117</v>
      </c>
      <c r="C4" s="14">
        <v>37</v>
      </c>
      <c r="D4" s="14">
        <v>40</v>
      </c>
      <c r="E4" s="14">
        <v>49</v>
      </c>
      <c r="F4" s="14">
        <v>50</v>
      </c>
      <c r="G4" s="14">
        <v>40</v>
      </c>
      <c r="H4" s="23">
        <f t="shared" si="0"/>
        <v>4.32</v>
      </c>
      <c r="I4" s="18"/>
      <c r="J4" s="22" t="str">
        <f t="shared" ref="J4:J39" si="1">IF(AND(H4&gt;1,I4&gt;1)=TRUE,AVERAGE(H4:I4),"-")</f>
        <v>-</v>
      </c>
      <c r="K4" s="19" t="str">
        <f t="shared" ref="K4:K39" si="2">J4</f>
        <v>-</v>
      </c>
    </row>
    <row r="5" spans="1:13" ht="15" x14ac:dyDescent="0.25">
      <c r="A5" s="21" t="s">
        <v>118</v>
      </c>
      <c r="B5" s="21" t="s">
        <v>119</v>
      </c>
      <c r="C5" s="14">
        <v>32</v>
      </c>
      <c r="D5" s="14">
        <v>46</v>
      </c>
      <c r="E5" s="14">
        <v>46</v>
      </c>
      <c r="F5" s="14">
        <v>50</v>
      </c>
      <c r="G5" s="14">
        <v>40</v>
      </c>
      <c r="H5" s="23">
        <f t="shared" si="0"/>
        <v>4.2799999999999994</v>
      </c>
      <c r="I5" s="18"/>
      <c r="J5" s="22" t="str">
        <f t="shared" si="1"/>
        <v>-</v>
      </c>
      <c r="K5" s="19" t="str">
        <f t="shared" si="2"/>
        <v>-</v>
      </c>
    </row>
    <row r="6" spans="1:13" ht="15" x14ac:dyDescent="0.25">
      <c r="A6" s="21" t="s">
        <v>120</v>
      </c>
      <c r="B6" s="21" t="s">
        <v>121</v>
      </c>
      <c r="C6" s="14">
        <v>27</v>
      </c>
      <c r="D6" s="14">
        <v>43</v>
      </c>
      <c r="E6" s="14">
        <v>39</v>
      </c>
      <c r="F6" s="14">
        <v>40</v>
      </c>
      <c r="G6" s="14">
        <v>32</v>
      </c>
      <c r="H6" s="23">
        <f t="shared" si="0"/>
        <v>3.62</v>
      </c>
      <c r="I6" s="18"/>
      <c r="J6" s="22" t="str">
        <f t="shared" si="1"/>
        <v>-</v>
      </c>
      <c r="K6" s="19" t="str">
        <f t="shared" si="2"/>
        <v>-</v>
      </c>
    </row>
    <row r="7" spans="1:13" ht="15" x14ac:dyDescent="0.25">
      <c r="A7" s="21" t="s">
        <v>122</v>
      </c>
      <c r="B7" s="21" t="s">
        <v>123</v>
      </c>
      <c r="C7" s="14">
        <v>30</v>
      </c>
      <c r="D7" s="14">
        <v>40</v>
      </c>
      <c r="E7" s="14">
        <v>49</v>
      </c>
      <c r="F7" s="14">
        <v>50</v>
      </c>
      <c r="G7" s="14">
        <v>45</v>
      </c>
      <c r="H7" s="23">
        <f t="shared" si="0"/>
        <v>4.2799999999999994</v>
      </c>
      <c r="I7" s="18"/>
      <c r="J7" s="22" t="str">
        <f t="shared" si="1"/>
        <v>-</v>
      </c>
      <c r="K7" s="19" t="str">
        <f t="shared" si="2"/>
        <v>-</v>
      </c>
    </row>
    <row r="8" spans="1:13" ht="15" x14ac:dyDescent="0.25">
      <c r="A8" s="21" t="s">
        <v>124</v>
      </c>
      <c r="B8" s="21" t="s">
        <v>125</v>
      </c>
      <c r="C8" s="14">
        <v>35</v>
      </c>
      <c r="D8" s="14">
        <v>43</v>
      </c>
      <c r="E8" s="14">
        <v>49</v>
      </c>
      <c r="F8" s="14">
        <v>50</v>
      </c>
      <c r="G8" s="14">
        <v>50</v>
      </c>
      <c r="H8" s="23">
        <f t="shared" si="0"/>
        <v>4.54</v>
      </c>
      <c r="I8" s="18"/>
      <c r="J8" s="22" t="str">
        <f t="shared" si="1"/>
        <v>-</v>
      </c>
      <c r="K8" s="19" t="str">
        <f t="shared" si="2"/>
        <v>-</v>
      </c>
    </row>
    <row r="9" spans="1:13" ht="15" x14ac:dyDescent="0.25">
      <c r="A9" s="21" t="s">
        <v>126</v>
      </c>
      <c r="B9" s="21" t="s">
        <v>127</v>
      </c>
      <c r="C9" s="14">
        <v>37</v>
      </c>
      <c r="D9" s="14">
        <v>43</v>
      </c>
      <c r="E9" s="14">
        <v>49</v>
      </c>
      <c r="F9" s="14">
        <v>50</v>
      </c>
      <c r="G9" s="14">
        <v>50</v>
      </c>
      <c r="H9" s="23">
        <f t="shared" si="0"/>
        <v>4.58</v>
      </c>
      <c r="I9" s="18"/>
      <c r="J9" s="22" t="str">
        <f t="shared" si="1"/>
        <v>-</v>
      </c>
      <c r="K9" s="19" t="str">
        <f t="shared" si="2"/>
        <v>-</v>
      </c>
    </row>
    <row r="10" spans="1:13" ht="15" x14ac:dyDescent="0.25">
      <c r="A10" s="21" t="s">
        <v>128</v>
      </c>
      <c r="B10" s="21" t="s">
        <v>129</v>
      </c>
      <c r="C10" s="14">
        <v>40</v>
      </c>
      <c r="D10" s="14">
        <v>46</v>
      </c>
      <c r="E10" s="14">
        <v>45</v>
      </c>
      <c r="F10" s="14">
        <v>40</v>
      </c>
      <c r="G10" s="14">
        <v>48</v>
      </c>
      <c r="H10" s="23">
        <f t="shared" si="0"/>
        <v>4.38</v>
      </c>
      <c r="I10" s="18"/>
      <c r="J10" s="22" t="str">
        <f t="shared" si="1"/>
        <v>-</v>
      </c>
      <c r="K10" s="19" t="str">
        <f t="shared" si="2"/>
        <v>-</v>
      </c>
    </row>
    <row r="11" spans="1:13" ht="15" x14ac:dyDescent="0.25">
      <c r="A11" s="21" t="s">
        <v>130</v>
      </c>
      <c r="B11" s="21" t="s">
        <v>131</v>
      </c>
      <c r="C11" s="14">
        <v>27</v>
      </c>
      <c r="D11" s="14">
        <v>50</v>
      </c>
      <c r="E11" s="14">
        <v>43</v>
      </c>
      <c r="F11" s="14">
        <v>40</v>
      </c>
      <c r="G11" s="14">
        <v>43</v>
      </c>
      <c r="H11" s="23">
        <f t="shared" si="0"/>
        <v>4.0600000000000005</v>
      </c>
      <c r="I11" s="18"/>
      <c r="J11" s="22" t="str">
        <f t="shared" si="1"/>
        <v>-</v>
      </c>
      <c r="K11" s="19" t="str">
        <f t="shared" si="2"/>
        <v>-</v>
      </c>
    </row>
    <row r="12" spans="1:13" ht="15" x14ac:dyDescent="0.25">
      <c r="A12" s="21" t="s">
        <v>132</v>
      </c>
      <c r="B12" s="21" t="s">
        <v>133</v>
      </c>
      <c r="C12" s="14">
        <v>40</v>
      </c>
      <c r="D12" s="14">
        <v>43</v>
      </c>
      <c r="E12" s="14">
        <v>46</v>
      </c>
      <c r="F12" s="14">
        <v>50</v>
      </c>
      <c r="G12" s="14">
        <v>43</v>
      </c>
      <c r="H12" s="23">
        <f t="shared" si="0"/>
        <v>4.4399999999999995</v>
      </c>
      <c r="I12" s="18"/>
      <c r="J12" s="22" t="str">
        <f t="shared" si="1"/>
        <v>-</v>
      </c>
      <c r="K12" s="19" t="str">
        <f t="shared" si="2"/>
        <v>-</v>
      </c>
    </row>
    <row r="13" spans="1:13" ht="15" x14ac:dyDescent="0.25">
      <c r="A13" s="21" t="s">
        <v>134</v>
      </c>
      <c r="B13" s="21" t="s">
        <v>135</v>
      </c>
      <c r="C13" s="14">
        <v>37</v>
      </c>
      <c r="D13" s="14">
        <v>46</v>
      </c>
      <c r="E13" s="14">
        <v>48</v>
      </c>
      <c r="F13" s="14">
        <v>50</v>
      </c>
      <c r="G13" s="14">
        <v>45</v>
      </c>
      <c r="H13" s="23">
        <f t="shared" si="0"/>
        <v>4.5200000000000005</v>
      </c>
      <c r="I13" s="18"/>
      <c r="J13" s="22" t="str">
        <f t="shared" si="1"/>
        <v>-</v>
      </c>
      <c r="K13" s="19" t="str">
        <f t="shared" si="2"/>
        <v>-</v>
      </c>
    </row>
    <row r="14" spans="1:13" ht="15" x14ac:dyDescent="0.25">
      <c r="A14" s="21" t="s">
        <v>136</v>
      </c>
      <c r="B14" s="21" t="s">
        <v>137</v>
      </c>
      <c r="C14" s="14">
        <v>22</v>
      </c>
      <c r="D14" s="14">
        <v>46</v>
      </c>
      <c r="E14" s="14">
        <v>44</v>
      </c>
      <c r="F14" s="14">
        <v>50</v>
      </c>
      <c r="G14" s="14">
        <v>50</v>
      </c>
      <c r="H14" s="23">
        <f t="shared" si="0"/>
        <v>4.24</v>
      </c>
      <c r="I14" s="18"/>
      <c r="J14" s="22" t="str">
        <f t="shared" si="1"/>
        <v>-</v>
      </c>
      <c r="K14" s="19" t="str">
        <f t="shared" si="2"/>
        <v>-</v>
      </c>
    </row>
    <row r="15" spans="1:13" ht="15" x14ac:dyDescent="0.25">
      <c r="A15" s="21" t="s">
        <v>138</v>
      </c>
      <c r="B15" s="21" t="s">
        <v>139</v>
      </c>
      <c r="C15" s="14">
        <v>15</v>
      </c>
      <c r="D15" s="14">
        <v>46</v>
      </c>
      <c r="E15" s="14">
        <v>49</v>
      </c>
      <c r="F15" s="14">
        <v>50</v>
      </c>
      <c r="G15" s="14">
        <v>44</v>
      </c>
      <c r="H15" s="23">
        <f t="shared" si="0"/>
        <v>4.08</v>
      </c>
      <c r="I15" s="18"/>
      <c r="J15" s="22" t="str">
        <f t="shared" si="1"/>
        <v>-</v>
      </c>
      <c r="K15" s="19" t="str">
        <f t="shared" si="2"/>
        <v>-</v>
      </c>
    </row>
    <row r="16" spans="1:13" ht="15" x14ac:dyDescent="0.25">
      <c r="A16" s="21" t="s">
        <v>140</v>
      </c>
      <c r="B16" s="21" t="s">
        <v>141</v>
      </c>
      <c r="C16" s="14">
        <v>30</v>
      </c>
      <c r="D16" s="14">
        <v>43</v>
      </c>
      <c r="E16" s="14">
        <v>49</v>
      </c>
      <c r="F16" s="14">
        <v>50</v>
      </c>
      <c r="G16" s="14">
        <v>45</v>
      </c>
      <c r="H16" s="23">
        <f t="shared" si="0"/>
        <v>4.34</v>
      </c>
      <c r="I16" s="18"/>
      <c r="J16" s="22" t="str">
        <f t="shared" si="1"/>
        <v>-</v>
      </c>
      <c r="K16" s="19" t="str">
        <f t="shared" si="2"/>
        <v>-</v>
      </c>
    </row>
    <row r="17" spans="1:11" ht="15" x14ac:dyDescent="0.25">
      <c r="A17" s="21" t="s">
        <v>142</v>
      </c>
      <c r="B17" s="21" t="s">
        <v>143</v>
      </c>
      <c r="C17" s="14">
        <v>37</v>
      </c>
      <c r="D17" s="14">
        <v>46</v>
      </c>
      <c r="E17" s="14">
        <v>49</v>
      </c>
      <c r="F17" s="14">
        <v>50</v>
      </c>
      <c r="G17" s="14">
        <v>50</v>
      </c>
      <c r="H17" s="23">
        <f t="shared" si="0"/>
        <v>4.6399999999999997</v>
      </c>
      <c r="I17" s="18"/>
      <c r="J17" s="22" t="str">
        <f t="shared" si="1"/>
        <v>-</v>
      </c>
      <c r="K17" s="19" t="str">
        <f t="shared" si="2"/>
        <v>-</v>
      </c>
    </row>
    <row r="18" spans="1:11" ht="15" x14ac:dyDescent="0.25">
      <c r="A18" s="21" t="s">
        <v>144</v>
      </c>
      <c r="B18" s="21" t="s">
        <v>145</v>
      </c>
      <c r="C18" s="14">
        <v>35</v>
      </c>
      <c r="D18" s="14">
        <v>43</v>
      </c>
      <c r="E18" s="14">
        <v>49</v>
      </c>
      <c r="F18" s="14">
        <v>30</v>
      </c>
      <c r="G18" s="14">
        <v>45</v>
      </c>
      <c r="H18" s="23">
        <f t="shared" si="0"/>
        <v>4.04</v>
      </c>
      <c r="I18" s="18"/>
      <c r="J18" s="22" t="str">
        <f t="shared" si="1"/>
        <v>-</v>
      </c>
      <c r="K18" s="19" t="str">
        <f t="shared" si="2"/>
        <v>-</v>
      </c>
    </row>
    <row r="19" spans="1:11" ht="15" x14ac:dyDescent="0.25">
      <c r="A19" s="21" t="s">
        <v>146</v>
      </c>
      <c r="B19" s="21" t="s">
        <v>147</v>
      </c>
      <c r="C19" s="14">
        <v>20</v>
      </c>
      <c r="D19" s="14">
        <v>46</v>
      </c>
      <c r="E19" s="14">
        <v>46</v>
      </c>
      <c r="F19" s="14">
        <v>35</v>
      </c>
      <c r="G19" s="14">
        <v>45</v>
      </c>
      <c r="H19" s="23">
        <f t="shared" si="0"/>
        <v>3.84</v>
      </c>
      <c r="I19" s="18"/>
      <c r="J19" s="22" t="str">
        <f t="shared" si="1"/>
        <v>-</v>
      </c>
      <c r="K19" s="19" t="str">
        <f t="shared" si="2"/>
        <v>-</v>
      </c>
    </row>
    <row r="20" spans="1:11" ht="15" x14ac:dyDescent="0.25">
      <c r="A20" s="21" t="s">
        <v>148</v>
      </c>
      <c r="B20" s="21" t="s">
        <v>149</v>
      </c>
      <c r="C20" s="14">
        <v>42</v>
      </c>
      <c r="D20" s="14">
        <v>46</v>
      </c>
      <c r="E20" s="14">
        <v>45</v>
      </c>
      <c r="F20" s="14">
        <v>50</v>
      </c>
      <c r="G20" s="14">
        <v>27</v>
      </c>
      <c r="H20" s="23">
        <f t="shared" si="0"/>
        <v>4.2</v>
      </c>
      <c r="I20" s="18"/>
      <c r="J20" s="22" t="str">
        <f t="shared" si="1"/>
        <v>-</v>
      </c>
      <c r="K20" s="19" t="str">
        <f t="shared" si="2"/>
        <v>-</v>
      </c>
    </row>
    <row r="21" spans="1:11" ht="15" x14ac:dyDescent="0.25">
      <c r="A21" s="21" t="s">
        <v>150</v>
      </c>
      <c r="B21" s="21" t="s">
        <v>151</v>
      </c>
      <c r="C21" s="14">
        <v>47</v>
      </c>
      <c r="D21" s="14">
        <v>36</v>
      </c>
      <c r="E21" s="14">
        <v>45</v>
      </c>
      <c r="F21" s="14">
        <v>30</v>
      </c>
      <c r="G21" s="14">
        <v>41</v>
      </c>
      <c r="H21" s="23">
        <f t="shared" si="0"/>
        <v>3.9799999999999995</v>
      </c>
      <c r="I21" s="18"/>
      <c r="J21" s="22" t="str">
        <f t="shared" si="1"/>
        <v>-</v>
      </c>
      <c r="K21" s="19" t="str">
        <f t="shared" si="2"/>
        <v>-</v>
      </c>
    </row>
    <row r="22" spans="1:11" ht="15" x14ac:dyDescent="0.25">
      <c r="A22" s="21" t="s">
        <v>152</v>
      </c>
      <c r="B22" s="21" t="s">
        <v>153</v>
      </c>
      <c r="C22" s="14">
        <v>37</v>
      </c>
      <c r="D22" s="14">
        <v>43</v>
      </c>
      <c r="E22" s="14">
        <v>46</v>
      </c>
      <c r="F22" s="14">
        <v>40</v>
      </c>
      <c r="G22" s="14">
        <v>38</v>
      </c>
      <c r="H22" s="23">
        <f t="shared" si="0"/>
        <v>4.08</v>
      </c>
      <c r="I22" s="18"/>
      <c r="J22" s="22" t="str">
        <f t="shared" si="1"/>
        <v>-</v>
      </c>
      <c r="K22" s="19" t="str">
        <f t="shared" si="2"/>
        <v>-</v>
      </c>
    </row>
    <row r="23" spans="1:11" ht="15" x14ac:dyDescent="0.25">
      <c r="A23" s="21" t="s">
        <v>154</v>
      </c>
      <c r="B23" s="21" t="s">
        <v>155</v>
      </c>
      <c r="C23" s="14">
        <v>27</v>
      </c>
      <c r="D23" s="14">
        <v>40</v>
      </c>
      <c r="E23" s="14">
        <v>41</v>
      </c>
      <c r="F23" s="14">
        <v>20</v>
      </c>
      <c r="G23" s="14">
        <v>41</v>
      </c>
      <c r="H23" s="23">
        <f t="shared" si="0"/>
        <v>3.38</v>
      </c>
      <c r="I23" s="18"/>
      <c r="J23" s="22" t="str">
        <f t="shared" si="1"/>
        <v>-</v>
      </c>
      <c r="K23" s="19" t="str">
        <f t="shared" si="2"/>
        <v>-</v>
      </c>
    </row>
    <row r="24" spans="1:11" ht="15" x14ac:dyDescent="0.25">
      <c r="A24" s="21" t="s">
        <v>156</v>
      </c>
      <c r="B24" s="21" t="s">
        <v>157</v>
      </c>
      <c r="C24" s="14">
        <v>35</v>
      </c>
      <c r="D24" s="14">
        <v>40</v>
      </c>
      <c r="E24" s="14">
        <v>49</v>
      </c>
      <c r="F24" s="14">
        <v>50</v>
      </c>
      <c r="G24" s="14">
        <v>50</v>
      </c>
      <c r="H24" s="23">
        <f t="shared" si="0"/>
        <v>4.4799999999999995</v>
      </c>
      <c r="I24" s="18"/>
      <c r="J24" s="22" t="str">
        <f t="shared" si="1"/>
        <v>-</v>
      </c>
      <c r="K24" s="19" t="str">
        <f t="shared" si="2"/>
        <v>-</v>
      </c>
    </row>
    <row r="25" spans="1:11" ht="15" x14ac:dyDescent="0.25">
      <c r="A25" s="21" t="s">
        <v>158</v>
      </c>
      <c r="B25" s="21" t="s">
        <v>159</v>
      </c>
      <c r="C25" s="14">
        <v>15</v>
      </c>
      <c r="D25" s="14">
        <v>47</v>
      </c>
      <c r="E25" s="14">
        <v>48</v>
      </c>
      <c r="F25" s="14">
        <v>40</v>
      </c>
      <c r="G25" s="14">
        <v>17</v>
      </c>
      <c r="H25" s="23">
        <f t="shared" si="0"/>
        <v>3.34</v>
      </c>
      <c r="I25" s="18"/>
      <c r="J25" s="22" t="str">
        <f t="shared" si="1"/>
        <v>-</v>
      </c>
      <c r="K25" s="19" t="str">
        <f t="shared" si="2"/>
        <v>-</v>
      </c>
    </row>
    <row r="26" spans="1:11" ht="15" x14ac:dyDescent="0.25">
      <c r="A26" s="21" t="s">
        <v>160</v>
      </c>
      <c r="B26" s="21" t="s">
        <v>161</v>
      </c>
      <c r="C26" s="14">
        <v>32</v>
      </c>
      <c r="D26" s="14">
        <v>40</v>
      </c>
      <c r="E26" s="14">
        <v>48</v>
      </c>
      <c r="F26" s="14">
        <v>50</v>
      </c>
      <c r="G26" s="14">
        <v>47</v>
      </c>
      <c r="H26" s="23">
        <f t="shared" si="0"/>
        <v>4.34</v>
      </c>
      <c r="I26" s="18"/>
      <c r="J26" s="22" t="str">
        <f t="shared" si="1"/>
        <v>-</v>
      </c>
      <c r="K26" s="19" t="str">
        <f t="shared" si="2"/>
        <v>-</v>
      </c>
    </row>
    <row r="27" spans="1:11" ht="15" x14ac:dyDescent="0.25">
      <c r="A27" s="21" t="s">
        <v>162</v>
      </c>
      <c r="B27" s="21" t="s">
        <v>163</v>
      </c>
      <c r="C27" s="14">
        <v>30</v>
      </c>
      <c r="D27" s="14">
        <v>40</v>
      </c>
      <c r="E27" s="14">
        <v>49</v>
      </c>
      <c r="F27" s="14">
        <v>50</v>
      </c>
      <c r="G27" s="14">
        <v>40</v>
      </c>
      <c r="H27" s="23">
        <f t="shared" si="0"/>
        <v>4.18</v>
      </c>
      <c r="I27" s="18"/>
      <c r="J27" s="22" t="str">
        <f t="shared" si="1"/>
        <v>-</v>
      </c>
      <c r="K27" s="19" t="str">
        <f t="shared" si="2"/>
        <v>-</v>
      </c>
    </row>
    <row r="28" spans="1:11" ht="15" x14ac:dyDescent="0.25">
      <c r="A28" s="21" t="s">
        <v>164</v>
      </c>
      <c r="B28" s="21" t="s">
        <v>165</v>
      </c>
      <c r="C28" s="14">
        <v>27</v>
      </c>
      <c r="D28" s="14">
        <v>47</v>
      </c>
      <c r="E28" s="14">
        <v>45</v>
      </c>
      <c r="F28" s="14">
        <v>40</v>
      </c>
      <c r="G28" s="14">
        <v>40</v>
      </c>
      <c r="H28" s="23">
        <f t="shared" si="0"/>
        <v>3.9799999999999995</v>
      </c>
      <c r="I28" s="18"/>
      <c r="J28" s="22" t="str">
        <f t="shared" si="1"/>
        <v>-</v>
      </c>
      <c r="K28" s="19" t="str">
        <f t="shared" si="2"/>
        <v>-</v>
      </c>
    </row>
    <row r="29" spans="1:11" ht="15" x14ac:dyDescent="0.25">
      <c r="A29" s="21" t="s">
        <v>166</v>
      </c>
      <c r="B29" s="21" t="s">
        <v>167</v>
      </c>
      <c r="C29" s="14">
        <v>35</v>
      </c>
      <c r="D29" s="14">
        <v>46</v>
      </c>
      <c r="E29" s="14">
        <v>49</v>
      </c>
      <c r="F29" s="14">
        <v>50</v>
      </c>
      <c r="G29" s="14">
        <v>40</v>
      </c>
      <c r="H29" s="23">
        <f t="shared" si="0"/>
        <v>4.4000000000000004</v>
      </c>
      <c r="I29" s="18"/>
      <c r="J29" s="22" t="str">
        <f t="shared" si="1"/>
        <v>-</v>
      </c>
      <c r="K29" s="19" t="str">
        <f t="shared" si="2"/>
        <v>-</v>
      </c>
    </row>
    <row r="30" spans="1:11" ht="15" x14ac:dyDescent="0.25">
      <c r="A30" s="21" t="s">
        <v>168</v>
      </c>
      <c r="B30" s="21" t="s">
        <v>169</v>
      </c>
      <c r="C30" s="14">
        <v>32</v>
      </c>
      <c r="D30" s="14">
        <v>43</v>
      </c>
      <c r="E30" s="14">
        <v>46</v>
      </c>
      <c r="F30" s="14">
        <v>50</v>
      </c>
      <c r="G30" s="14">
        <v>50</v>
      </c>
      <c r="H30" s="23">
        <f t="shared" si="0"/>
        <v>4.42</v>
      </c>
      <c r="I30" s="18"/>
      <c r="J30" s="22" t="str">
        <f t="shared" si="1"/>
        <v>-</v>
      </c>
      <c r="K30" s="19" t="str">
        <f t="shared" si="2"/>
        <v>-</v>
      </c>
    </row>
    <row r="31" spans="1:11" ht="15" x14ac:dyDescent="0.25">
      <c r="A31" s="21" t="s">
        <v>170</v>
      </c>
      <c r="B31" s="21" t="s">
        <v>171</v>
      </c>
      <c r="C31" s="14">
        <v>32</v>
      </c>
      <c r="D31" s="14">
        <v>43</v>
      </c>
      <c r="E31" s="14">
        <v>49</v>
      </c>
      <c r="F31" s="14">
        <v>50</v>
      </c>
      <c r="G31" s="14">
        <v>50</v>
      </c>
      <c r="H31" s="23">
        <f t="shared" si="0"/>
        <v>4.4799999999999995</v>
      </c>
      <c r="I31" s="18"/>
      <c r="J31" s="22" t="str">
        <f t="shared" si="1"/>
        <v>-</v>
      </c>
      <c r="K31" s="19" t="str">
        <f t="shared" si="2"/>
        <v>-</v>
      </c>
    </row>
    <row r="32" spans="1:11" ht="15" x14ac:dyDescent="0.25">
      <c r="A32" s="21" t="s">
        <v>172</v>
      </c>
      <c r="B32" s="21" t="s">
        <v>173</v>
      </c>
      <c r="C32" s="14">
        <v>37</v>
      </c>
      <c r="D32" s="14">
        <v>46</v>
      </c>
      <c r="E32" s="14">
        <v>49</v>
      </c>
      <c r="F32" s="14">
        <v>50</v>
      </c>
      <c r="G32" s="14">
        <v>47</v>
      </c>
      <c r="H32" s="23">
        <f t="shared" si="0"/>
        <v>4.58</v>
      </c>
      <c r="I32" s="18"/>
      <c r="J32" s="22" t="str">
        <f t="shared" si="1"/>
        <v>-</v>
      </c>
      <c r="K32" s="19" t="str">
        <f t="shared" si="2"/>
        <v>-</v>
      </c>
    </row>
    <row r="33" spans="1:11" ht="15" x14ac:dyDescent="0.25">
      <c r="A33" s="21" t="s">
        <v>174</v>
      </c>
      <c r="B33" s="21" t="s">
        <v>175</v>
      </c>
      <c r="C33" s="14">
        <v>32</v>
      </c>
      <c r="D33" s="14">
        <v>47</v>
      </c>
      <c r="E33" s="14">
        <v>46</v>
      </c>
      <c r="F33" s="14">
        <v>50</v>
      </c>
      <c r="G33" s="14">
        <v>42</v>
      </c>
      <c r="H33" s="23">
        <f t="shared" si="0"/>
        <v>4.34</v>
      </c>
      <c r="I33" s="18"/>
      <c r="J33" s="22" t="str">
        <f t="shared" si="1"/>
        <v>-</v>
      </c>
      <c r="K33" s="19" t="str">
        <f t="shared" si="2"/>
        <v>-</v>
      </c>
    </row>
    <row r="34" spans="1:11" ht="15" x14ac:dyDescent="0.25">
      <c r="A34" s="21" t="s">
        <v>176</v>
      </c>
      <c r="B34" s="21" t="s">
        <v>177</v>
      </c>
      <c r="C34" s="14">
        <v>32</v>
      </c>
      <c r="D34" s="14">
        <v>40</v>
      </c>
      <c r="E34" s="14">
        <v>49</v>
      </c>
      <c r="F34" s="14">
        <v>50</v>
      </c>
      <c r="G34" s="14">
        <v>35</v>
      </c>
      <c r="H34" s="23">
        <f t="shared" si="0"/>
        <v>4.12</v>
      </c>
      <c r="I34" s="18"/>
      <c r="J34" s="22" t="str">
        <f t="shared" si="1"/>
        <v>-</v>
      </c>
      <c r="K34" s="19" t="str">
        <f t="shared" si="2"/>
        <v>-</v>
      </c>
    </row>
    <row r="35" spans="1:11" ht="15" x14ac:dyDescent="0.25">
      <c r="A35" s="21" t="s">
        <v>178</v>
      </c>
      <c r="B35" s="21" t="s">
        <v>179</v>
      </c>
      <c r="C35" s="14">
        <v>37</v>
      </c>
      <c r="D35" s="14">
        <v>50</v>
      </c>
      <c r="E35" s="14">
        <v>48</v>
      </c>
      <c r="F35" s="14">
        <v>50</v>
      </c>
      <c r="G35" s="14">
        <v>35</v>
      </c>
      <c r="H35" s="23">
        <f t="shared" si="0"/>
        <v>4.4000000000000004</v>
      </c>
      <c r="I35" s="18"/>
      <c r="J35" s="22" t="str">
        <f t="shared" si="1"/>
        <v>-</v>
      </c>
      <c r="K35" s="19" t="str">
        <f t="shared" si="2"/>
        <v>-</v>
      </c>
    </row>
    <row r="36" spans="1:11" ht="15" x14ac:dyDescent="0.25">
      <c r="A36" s="21" t="s">
        <v>180</v>
      </c>
      <c r="B36" s="21" t="s">
        <v>181</v>
      </c>
      <c r="C36" s="14">
        <v>30</v>
      </c>
      <c r="D36" s="14">
        <v>36</v>
      </c>
      <c r="E36" s="14">
        <v>44</v>
      </c>
      <c r="F36" s="14">
        <v>50</v>
      </c>
      <c r="G36" s="14">
        <v>36</v>
      </c>
      <c r="H36" s="23">
        <f t="shared" si="0"/>
        <v>3.9200000000000004</v>
      </c>
      <c r="I36" s="18"/>
      <c r="J36" s="22" t="str">
        <f t="shared" si="1"/>
        <v>-</v>
      </c>
      <c r="K36" s="19" t="str">
        <f t="shared" si="2"/>
        <v>-</v>
      </c>
    </row>
    <row r="37" spans="1:11" ht="15" x14ac:dyDescent="0.25">
      <c r="A37" s="21" t="s">
        <v>182</v>
      </c>
      <c r="B37" s="21" t="s">
        <v>183</v>
      </c>
      <c r="C37" s="14">
        <v>32</v>
      </c>
      <c r="D37" s="14">
        <v>50</v>
      </c>
      <c r="E37" s="14">
        <v>48</v>
      </c>
      <c r="F37" s="14">
        <v>40</v>
      </c>
      <c r="G37" s="14">
        <v>43</v>
      </c>
      <c r="H37" s="23">
        <f t="shared" si="0"/>
        <v>4.26</v>
      </c>
      <c r="I37" s="18"/>
      <c r="J37" s="22" t="str">
        <f t="shared" si="1"/>
        <v>-</v>
      </c>
      <c r="K37" s="19" t="str">
        <f t="shared" si="2"/>
        <v>-</v>
      </c>
    </row>
    <row r="38" spans="1:11" ht="15" x14ac:dyDescent="0.25">
      <c r="A38" s="21" t="s">
        <v>184</v>
      </c>
      <c r="B38" s="21" t="s">
        <v>185</v>
      </c>
      <c r="C38" s="14">
        <v>37</v>
      </c>
      <c r="D38" s="14">
        <v>48</v>
      </c>
      <c r="E38" s="14">
        <v>45</v>
      </c>
      <c r="F38" s="14">
        <v>50</v>
      </c>
      <c r="G38" s="14">
        <v>44</v>
      </c>
      <c r="H38" s="23">
        <f t="shared" si="0"/>
        <v>4.4799999999999995</v>
      </c>
      <c r="I38" s="18"/>
      <c r="J38" s="22" t="str">
        <f t="shared" si="1"/>
        <v>-</v>
      </c>
      <c r="K38" s="19" t="str">
        <f t="shared" si="2"/>
        <v>-</v>
      </c>
    </row>
    <row r="39" spans="1:11" ht="15" x14ac:dyDescent="0.25">
      <c r="A39" s="21" t="s">
        <v>186</v>
      </c>
      <c r="B39" s="21" t="s">
        <v>187</v>
      </c>
      <c r="C39" s="14">
        <v>15</v>
      </c>
      <c r="D39" s="14">
        <v>33</v>
      </c>
      <c r="E39" s="14">
        <v>49</v>
      </c>
      <c r="F39" s="14">
        <v>50</v>
      </c>
      <c r="G39" s="14">
        <v>46</v>
      </c>
      <c r="H39" s="23">
        <f t="shared" si="0"/>
        <v>3.8600000000000003</v>
      </c>
      <c r="I39" s="18"/>
      <c r="J39" s="22" t="str">
        <f t="shared" si="1"/>
        <v>-</v>
      </c>
      <c r="K39" s="19" t="str">
        <f t="shared" si="2"/>
        <v>-</v>
      </c>
    </row>
    <row r="40" spans="1:11" x14ac:dyDescent="0.2">
      <c r="A40" s="14"/>
      <c r="B40" s="14"/>
      <c r="C40" s="14"/>
      <c r="D40" s="14"/>
      <c r="E40" s="14"/>
      <c r="F40" s="14"/>
      <c r="G40" s="14"/>
      <c r="H40" s="23" t="str">
        <f t="shared" si="0"/>
        <v>-</v>
      </c>
      <c r="I40" s="18"/>
      <c r="J40" s="22"/>
      <c r="K40" s="19"/>
    </row>
    <row r="41" spans="1:11" ht="13.5" thickBot="1" x14ac:dyDescent="0.25">
      <c r="A41" s="20"/>
      <c r="B41" s="20"/>
      <c r="F41" s="6"/>
      <c r="H41" s="23" t="str">
        <f t="shared" si="0"/>
        <v>-</v>
      </c>
      <c r="I41" s="18"/>
      <c r="J41" s="22"/>
      <c r="K41" s="19"/>
    </row>
    <row r="42" spans="1:11" x14ac:dyDescent="0.2">
      <c r="C42" s="4">
        <f>AVERAGE(C3:C41)</f>
        <v>31.378378378378379</v>
      </c>
      <c r="D42" s="4">
        <f t="shared" ref="D42:K42" si="3">AVERAGE(D3:D41)</f>
        <v>43.675675675675677</v>
      </c>
      <c r="E42" s="4">
        <f t="shared" si="3"/>
        <v>46.891891891891895</v>
      </c>
      <c r="F42" s="4">
        <f t="shared" si="3"/>
        <v>45.810810810810814</v>
      </c>
      <c r="G42" s="4">
        <f t="shared" si="3"/>
        <v>42</v>
      </c>
      <c r="H42" s="4">
        <f t="shared" si="3"/>
        <v>4.1951351351351356</v>
      </c>
      <c r="I42" s="4" t="e">
        <f t="shared" si="3"/>
        <v>#DIV/0!</v>
      </c>
      <c r="J42" s="4" t="e">
        <f t="shared" si="3"/>
        <v>#DIV/0!</v>
      </c>
      <c r="K42" s="4" t="e">
        <f t="shared" si="3"/>
        <v>#DIV/0!</v>
      </c>
    </row>
    <row r="43" spans="1:11" ht="13.5" thickBot="1" x14ac:dyDescent="0.25">
      <c r="C43" s="1">
        <f>COUNTIF(C3:C41,"&gt;-0,00001")</f>
        <v>37</v>
      </c>
      <c r="D43" s="1">
        <f t="shared" ref="D43:G43" si="4">COUNTIF(D3:D41,"&gt;-0,00001")</f>
        <v>37</v>
      </c>
      <c r="E43" s="1">
        <f t="shared" si="4"/>
        <v>37</v>
      </c>
      <c r="F43" s="1">
        <f t="shared" si="4"/>
        <v>37</v>
      </c>
      <c r="G43" s="1">
        <f t="shared" si="4"/>
        <v>37</v>
      </c>
      <c r="H43" s="2"/>
      <c r="I43" s="1">
        <f>COUNTIF(I3:I41,"&gt;-0,00001")</f>
        <v>0</v>
      </c>
      <c r="J43" s="1">
        <f t="shared" ref="J43" si="5">COUNTIF(J3:J41,"&gt;-0,00001")</f>
        <v>0</v>
      </c>
      <c r="K43" s="3">
        <f>COUNTIF(K3:K41,"&gt;1,49")</f>
        <v>0</v>
      </c>
    </row>
  </sheetData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4"/>
  <sheetViews>
    <sheetView topLeftCell="A16" workbookViewId="0">
      <selection activeCell="D39" sqref="D39"/>
    </sheetView>
  </sheetViews>
  <sheetFormatPr defaultColWidth="9.140625" defaultRowHeight="12.75" x14ac:dyDescent="0.2"/>
  <cols>
    <col min="1" max="1" width="22.140625" style="6" bestFit="1" customWidth="1"/>
    <col min="2" max="2" width="8.7109375" style="6" customWidth="1"/>
    <col min="3" max="3" width="10.85546875" style="6" customWidth="1"/>
    <col min="4" max="5" width="10.42578125" style="6" customWidth="1"/>
    <col min="6" max="6" width="10" style="6" customWidth="1"/>
    <col min="7" max="7" width="10.5703125" style="6" customWidth="1"/>
    <col min="8" max="8" width="9.140625" style="6"/>
    <col min="9" max="9" width="9.7109375" style="6" customWidth="1"/>
    <col min="10" max="16384" width="9.140625" style="6"/>
  </cols>
  <sheetData>
    <row r="2" spans="1:17" x14ac:dyDescent="0.2">
      <c r="A2" s="5" t="s">
        <v>259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9" t="s">
        <v>7</v>
      </c>
      <c r="J2" s="7" t="s">
        <v>8</v>
      </c>
      <c r="K2" s="10" t="s">
        <v>9</v>
      </c>
    </row>
    <row r="3" spans="1:17" s="13" customFormat="1" x14ac:dyDescent="0.2">
      <c r="A3" s="25"/>
      <c r="B3" s="25"/>
      <c r="C3" s="26"/>
      <c r="D3" s="26"/>
      <c r="E3" s="26"/>
      <c r="F3" s="26"/>
      <c r="G3" s="26"/>
      <c r="H3" s="30"/>
      <c r="I3" s="26"/>
      <c r="J3" s="28"/>
      <c r="K3" s="29"/>
      <c r="L3" s="6"/>
      <c r="M3" s="6"/>
      <c r="N3" s="6"/>
      <c r="O3" s="6"/>
    </row>
    <row r="4" spans="1:17" ht="15" x14ac:dyDescent="0.25">
      <c r="A4" s="15" t="s">
        <v>40</v>
      </c>
      <c r="B4" s="15" t="s">
        <v>41</v>
      </c>
      <c r="C4" s="13">
        <v>30</v>
      </c>
      <c r="D4" s="13"/>
      <c r="E4" s="13">
        <v>41</v>
      </c>
      <c r="F4" s="13">
        <v>50</v>
      </c>
      <c r="G4" s="13">
        <v>26</v>
      </c>
      <c r="H4" s="23" t="str">
        <f t="shared" ref="H4:H42" si="0">IF(AND(C4&gt;1,D4&gt;1,E4&gt;1,F4&gt;1,G4&gt;1)=TRUE,AVERAGE(C4:G4)/10,"-")</f>
        <v>-</v>
      </c>
      <c r="I4" s="18"/>
      <c r="J4" s="22" t="str">
        <f t="shared" ref="J4:J10" si="1">IF(AND(H4&gt;1,I4&gt;1)=TRUE,AVERAGE(H4:I4),"-")</f>
        <v>-</v>
      </c>
      <c r="K4" s="19" t="str">
        <f t="shared" ref="K4:K42" si="2">J4</f>
        <v>-</v>
      </c>
      <c r="Q4" s="6">
        <v>1</v>
      </c>
    </row>
    <row r="5" spans="1:17" ht="15" x14ac:dyDescent="0.25">
      <c r="A5" s="15" t="s">
        <v>42</v>
      </c>
      <c r="B5" s="15" t="s">
        <v>43</v>
      </c>
      <c r="C5" s="13">
        <v>37</v>
      </c>
      <c r="D5" s="13">
        <v>35</v>
      </c>
      <c r="E5" s="13">
        <v>46</v>
      </c>
      <c r="F5" s="13">
        <v>50</v>
      </c>
      <c r="G5" s="13">
        <v>36</v>
      </c>
      <c r="H5" s="23">
        <f t="shared" si="0"/>
        <v>4.08</v>
      </c>
      <c r="I5" s="18"/>
      <c r="J5" s="22" t="str">
        <f t="shared" si="1"/>
        <v>-</v>
      </c>
      <c r="K5" s="19" t="str">
        <f t="shared" si="2"/>
        <v>-</v>
      </c>
    </row>
    <row r="6" spans="1:17" ht="15" x14ac:dyDescent="0.25">
      <c r="A6" s="15" t="s">
        <v>44</v>
      </c>
      <c r="B6" s="15" t="s">
        <v>45</v>
      </c>
      <c r="C6" s="13">
        <v>22</v>
      </c>
      <c r="D6" s="13">
        <v>48</v>
      </c>
      <c r="E6" s="13"/>
      <c r="F6" s="13">
        <v>40</v>
      </c>
      <c r="G6" s="13">
        <v>41</v>
      </c>
      <c r="H6" s="23" t="str">
        <f t="shared" si="0"/>
        <v>-</v>
      </c>
      <c r="I6" s="18"/>
      <c r="J6" s="22" t="str">
        <f t="shared" si="1"/>
        <v>-</v>
      </c>
      <c r="K6" s="19" t="str">
        <f t="shared" si="2"/>
        <v>-</v>
      </c>
    </row>
    <row r="7" spans="1:17" ht="15" x14ac:dyDescent="0.25">
      <c r="A7" s="15" t="s">
        <v>46</v>
      </c>
      <c r="B7" s="15" t="s">
        <v>47</v>
      </c>
      <c r="C7" s="13">
        <v>40</v>
      </c>
      <c r="D7" s="13">
        <v>50</v>
      </c>
      <c r="E7" s="13">
        <v>49</v>
      </c>
      <c r="F7" s="13">
        <v>50</v>
      </c>
      <c r="G7" s="13">
        <v>50</v>
      </c>
      <c r="H7" s="23">
        <f t="shared" si="0"/>
        <v>4.7799999999999994</v>
      </c>
      <c r="I7" s="18"/>
      <c r="J7" s="22" t="str">
        <f t="shared" si="1"/>
        <v>-</v>
      </c>
      <c r="K7" s="19" t="str">
        <f t="shared" si="2"/>
        <v>-</v>
      </c>
    </row>
    <row r="8" spans="1:17" ht="15" x14ac:dyDescent="0.25">
      <c r="A8" s="15" t="s">
        <v>48</v>
      </c>
      <c r="B8" s="15" t="s">
        <v>49</v>
      </c>
      <c r="C8" s="13">
        <v>31</v>
      </c>
      <c r="D8" s="13">
        <v>46</v>
      </c>
      <c r="E8" s="13">
        <v>46</v>
      </c>
      <c r="F8" s="13">
        <v>50</v>
      </c>
      <c r="G8" s="13">
        <v>36</v>
      </c>
      <c r="H8" s="23">
        <f t="shared" si="0"/>
        <v>4.18</v>
      </c>
      <c r="I8" s="18"/>
      <c r="J8" s="22" t="str">
        <f t="shared" si="1"/>
        <v>-</v>
      </c>
      <c r="K8" s="19" t="str">
        <f t="shared" si="2"/>
        <v>-</v>
      </c>
    </row>
    <row r="9" spans="1:17" ht="15" x14ac:dyDescent="0.25">
      <c r="A9" s="15" t="s">
        <v>50</v>
      </c>
      <c r="B9" s="15" t="s">
        <v>51</v>
      </c>
      <c r="C9" s="13">
        <v>42</v>
      </c>
      <c r="D9" s="13">
        <v>45</v>
      </c>
      <c r="E9" s="13">
        <v>46</v>
      </c>
      <c r="F9" s="13">
        <v>50</v>
      </c>
      <c r="G9" s="13">
        <v>48</v>
      </c>
      <c r="H9" s="23">
        <f t="shared" si="0"/>
        <v>4.62</v>
      </c>
      <c r="I9" s="18"/>
      <c r="J9" s="22" t="str">
        <f t="shared" si="1"/>
        <v>-</v>
      </c>
      <c r="K9" s="19" t="str">
        <f t="shared" si="2"/>
        <v>-</v>
      </c>
    </row>
    <row r="10" spans="1:17" ht="15" x14ac:dyDescent="0.25">
      <c r="A10" s="15" t="s">
        <v>52</v>
      </c>
      <c r="B10" s="15" t="s">
        <v>53</v>
      </c>
      <c r="C10" s="13">
        <v>45</v>
      </c>
      <c r="D10" s="13">
        <v>48</v>
      </c>
      <c r="E10" s="13">
        <v>46</v>
      </c>
      <c r="F10" s="13">
        <v>50</v>
      </c>
      <c r="G10" s="13">
        <v>36</v>
      </c>
      <c r="H10" s="23">
        <f t="shared" si="0"/>
        <v>4.5</v>
      </c>
      <c r="I10" s="18"/>
      <c r="J10" s="22" t="str">
        <f t="shared" si="1"/>
        <v>-</v>
      </c>
      <c r="K10" s="19" t="str">
        <f t="shared" si="2"/>
        <v>-</v>
      </c>
    </row>
    <row r="11" spans="1:17" ht="15" x14ac:dyDescent="0.25">
      <c r="A11" s="15" t="s">
        <v>54</v>
      </c>
      <c r="B11" s="15" t="s">
        <v>55</v>
      </c>
      <c r="C11" s="13">
        <v>47</v>
      </c>
      <c r="D11" s="13">
        <v>36</v>
      </c>
      <c r="E11" s="13">
        <v>48</v>
      </c>
      <c r="F11" s="13">
        <v>50</v>
      </c>
      <c r="G11" s="13">
        <v>42</v>
      </c>
      <c r="H11" s="23">
        <f t="shared" si="0"/>
        <v>4.46</v>
      </c>
      <c r="I11" s="18"/>
      <c r="J11" s="22" t="str">
        <f t="shared" ref="J11:J42" si="3">IF(AND(H11&gt;1,I11&gt;1)=TRUE,AVERAGE(H11:I11),"-")</f>
        <v>-</v>
      </c>
      <c r="K11" s="19" t="str">
        <f t="shared" si="2"/>
        <v>-</v>
      </c>
    </row>
    <row r="12" spans="1:17" ht="15" x14ac:dyDescent="0.25">
      <c r="A12" s="15" t="s">
        <v>56</v>
      </c>
      <c r="B12" s="15" t="s">
        <v>57</v>
      </c>
      <c r="C12" s="13">
        <v>25</v>
      </c>
      <c r="D12" s="13">
        <v>45</v>
      </c>
      <c r="E12" s="13">
        <v>45</v>
      </c>
      <c r="F12" s="13">
        <v>50</v>
      </c>
      <c r="G12" s="13">
        <v>40</v>
      </c>
      <c r="H12" s="23">
        <f t="shared" si="0"/>
        <v>4.0999999999999996</v>
      </c>
      <c r="I12" s="18"/>
      <c r="J12" s="22" t="str">
        <f t="shared" si="3"/>
        <v>-</v>
      </c>
      <c r="K12" s="19" t="str">
        <f t="shared" si="2"/>
        <v>-</v>
      </c>
    </row>
    <row r="13" spans="1:17" ht="15" x14ac:dyDescent="0.25">
      <c r="A13" s="15" t="s">
        <v>58</v>
      </c>
      <c r="B13" s="15" t="s">
        <v>59</v>
      </c>
      <c r="C13" s="13">
        <v>27</v>
      </c>
      <c r="D13" s="13">
        <v>48</v>
      </c>
      <c r="E13" s="13">
        <v>41</v>
      </c>
      <c r="F13" s="13">
        <v>50</v>
      </c>
      <c r="G13" s="13">
        <v>48</v>
      </c>
      <c r="H13" s="23">
        <f t="shared" si="0"/>
        <v>4.2799999999999994</v>
      </c>
      <c r="I13" s="18"/>
      <c r="J13" s="22" t="str">
        <f t="shared" si="3"/>
        <v>-</v>
      </c>
      <c r="K13" s="19" t="str">
        <f t="shared" si="2"/>
        <v>-</v>
      </c>
    </row>
    <row r="14" spans="1:17" ht="15" x14ac:dyDescent="0.25">
      <c r="A14" s="15" t="s">
        <v>60</v>
      </c>
      <c r="B14" s="15" t="s">
        <v>61</v>
      </c>
      <c r="C14" s="13">
        <v>25</v>
      </c>
      <c r="D14" s="13">
        <v>40</v>
      </c>
      <c r="E14" s="13">
        <v>43</v>
      </c>
      <c r="F14" s="13">
        <v>40</v>
      </c>
      <c r="G14" s="13">
        <v>35</v>
      </c>
      <c r="H14" s="23">
        <f t="shared" si="0"/>
        <v>3.66</v>
      </c>
      <c r="I14" s="18"/>
      <c r="J14" s="22" t="str">
        <f t="shared" si="3"/>
        <v>-</v>
      </c>
      <c r="K14" s="19" t="str">
        <f t="shared" si="2"/>
        <v>-</v>
      </c>
    </row>
    <row r="15" spans="1:17" ht="15" x14ac:dyDescent="0.25">
      <c r="A15" s="15" t="s">
        <v>62</v>
      </c>
      <c r="B15" s="15" t="s">
        <v>63</v>
      </c>
      <c r="C15" s="13">
        <v>47</v>
      </c>
      <c r="D15" s="13">
        <v>46</v>
      </c>
      <c r="E15" s="13">
        <v>48</v>
      </c>
      <c r="F15" s="13">
        <v>45</v>
      </c>
      <c r="G15" s="13">
        <v>47</v>
      </c>
      <c r="H15" s="23">
        <f t="shared" si="0"/>
        <v>4.66</v>
      </c>
      <c r="I15" s="18"/>
      <c r="J15" s="22" t="str">
        <f t="shared" si="3"/>
        <v>-</v>
      </c>
      <c r="K15" s="19" t="str">
        <f t="shared" si="2"/>
        <v>-</v>
      </c>
    </row>
    <row r="16" spans="1:17" ht="15" x14ac:dyDescent="0.25">
      <c r="A16" s="15" t="s">
        <v>64</v>
      </c>
      <c r="B16" s="15" t="s">
        <v>65</v>
      </c>
      <c r="C16" s="13">
        <v>27</v>
      </c>
      <c r="D16" s="13">
        <v>35</v>
      </c>
      <c r="E16" s="13">
        <v>50</v>
      </c>
      <c r="F16" s="13">
        <v>50</v>
      </c>
      <c r="G16" s="13">
        <v>46</v>
      </c>
      <c r="H16" s="23">
        <f t="shared" si="0"/>
        <v>4.16</v>
      </c>
      <c r="I16" s="18"/>
      <c r="J16" s="22" t="str">
        <f t="shared" si="3"/>
        <v>-</v>
      </c>
      <c r="K16" s="19" t="str">
        <f t="shared" si="2"/>
        <v>-</v>
      </c>
    </row>
    <row r="17" spans="1:11" ht="15" x14ac:dyDescent="0.25">
      <c r="A17" s="15" t="s">
        <v>66</v>
      </c>
      <c r="B17" s="15" t="s">
        <v>67</v>
      </c>
      <c r="C17" s="13">
        <v>32</v>
      </c>
      <c r="D17" s="13">
        <v>50</v>
      </c>
      <c r="E17" s="13">
        <v>50</v>
      </c>
      <c r="F17" s="13">
        <v>50</v>
      </c>
      <c r="G17" s="13">
        <v>42</v>
      </c>
      <c r="H17" s="23">
        <f t="shared" si="0"/>
        <v>4.4799999999999995</v>
      </c>
      <c r="I17" s="18"/>
      <c r="J17" s="22" t="str">
        <f t="shared" si="3"/>
        <v>-</v>
      </c>
      <c r="K17" s="19" t="str">
        <f t="shared" si="2"/>
        <v>-</v>
      </c>
    </row>
    <row r="18" spans="1:11" ht="15" x14ac:dyDescent="0.25">
      <c r="A18" s="15" t="s">
        <v>68</v>
      </c>
      <c r="B18" s="15" t="s">
        <v>69</v>
      </c>
      <c r="C18" s="13">
        <v>27</v>
      </c>
      <c r="D18" s="13">
        <v>46</v>
      </c>
      <c r="E18" s="13">
        <v>48</v>
      </c>
      <c r="F18" s="13"/>
      <c r="G18" s="13">
        <v>47</v>
      </c>
      <c r="H18" s="23" t="str">
        <f t="shared" si="0"/>
        <v>-</v>
      </c>
      <c r="I18" s="18"/>
      <c r="J18" s="22" t="str">
        <f t="shared" si="3"/>
        <v>-</v>
      </c>
      <c r="K18" s="19" t="str">
        <f t="shared" si="2"/>
        <v>-</v>
      </c>
    </row>
    <row r="19" spans="1:11" ht="15" x14ac:dyDescent="0.25">
      <c r="A19" s="15" t="s">
        <v>70</v>
      </c>
      <c r="B19" s="15" t="s">
        <v>71</v>
      </c>
      <c r="C19" s="13">
        <v>32</v>
      </c>
      <c r="D19" s="13">
        <v>45</v>
      </c>
      <c r="E19" s="13">
        <v>45</v>
      </c>
      <c r="F19" s="13">
        <v>40</v>
      </c>
      <c r="G19" s="13">
        <v>38</v>
      </c>
      <c r="H19" s="23">
        <f t="shared" si="0"/>
        <v>4</v>
      </c>
      <c r="I19" s="18"/>
      <c r="J19" s="22" t="str">
        <f t="shared" si="3"/>
        <v>-</v>
      </c>
      <c r="K19" s="19" t="str">
        <f t="shared" si="2"/>
        <v>-</v>
      </c>
    </row>
    <row r="20" spans="1:11" ht="15" x14ac:dyDescent="0.25">
      <c r="A20" s="15" t="s">
        <v>72</v>
      </c>
      <c r="B20" s="15" t="s">
        <v>73</v>
      </c>
      <c r="C20" s="13">
        <v>40</v>
      </c>
      <c r="D20" s="13">
        <v>40</v>
      </c>
      <c r="E20" s="13">
        <v>46</v>
      </c>
      <c r="F20" s="13">
        <v>50</v>
      </c>
      <c r="G20" s="13">
        <v>39</v>
      </c>
      <c r="H20" s="23">
        <f t="shared" si="0"/>
        <v>4.3</v>
      </c>
      <c r="I20" s="18"/>
      <c r="J20" s="22" t="str">
        <f t="shared" si="3"/>
        <v>-</v>
      </c>
      <c r="K20" s="19" t="str">
        <f t="shared" si="2"/>
        <v>-</v>
      </c>
    </row>
    <row r="21" spans="1:11" ht="15" x14ac:dyDescent="0.25">
      <c r="A21" s="15" t="s">
        <v>74</v>
      </c>
      <c r="B21" s="15" t="s">
        <v>75</v>
      </c>
      <c r="C21" s="13">
        <v>40</v>
      </c>
      <c r="D21" s="13">
        <v>46</v>
      </c>
      <c r="E21" s="13">
        <v>49</v>
      </c>
      <c r="F21" s="13">
        <v>50</v>
      </c>
      <c r="G21" s="13">
        <v>41</v>
      </c>
      <c r="H21" s="23">
        <f t="shared" si="0"/>
        <v>4.5200000000000005</v>
      </c>
      <c r="I21" s="18"/>
      <c r="J21" s="22" t="str">
        <f t="shared" si="3"/>
        <v>-</v>
      </c>
      <c r="K21" s="19" t="str">
        <f t="shared" si="2"/>
        <v>-</v>
      </c>
    </row>
    <row r="22" spans="1:11" ht="15" x14ac:dyDescent="0.25">
      <c r="A22" s="15" t="s">
        <v>76</v>
      </c>
      <c r="B22" s="15" t="s">
        <v>77</v>
      </c>
      <c r="C22" s="13">
        <v>40</v>
      </c>
      <c r="D22" s="13">
        <v>50</v>
      </c>
      <c r="E22" s="13">
        <v>46</v>
      </c>
      <c r="F22" s="13">
        <v>50</v>
      </c>
      <c r="G22" s="13">
        <v>46</v>
      </c>
      <c r="H22" s="23">
        <f t="shared" si="0"/>
        <v>4.6399999999999997</v>
      </c>
      <c r="I22" s="18"/>
      <c r="J22" s="22" t="str">
        <f t="shared" si="3"/>
        <v>-</v>
      </c>
      <c r="K22" s="19" t="str">
        <f t="shared" si="2"/>
        <v>-</v>
      </c>
    </row>
    <row r="23" spans="1:11" ht="15" x14ac:dyDescent="0.25">
      <c r="A23" s="15" t="s">
        <v>78</v>
      </c>
      <c r="B23" s="15" t="s">
        <v>79</v>
      </c>
      <c r="C23" s="13"/>
      <c r="D23" s="13">
        <v>33</v>
      </c>
      <c r="E23" s="13">
        <v>49</v>
      </c>
      <c r="F23" s="13">
        <v>40</v>
      </c>
      <c r="G23" s="13">
        <v>38</v>
      </c>
      <c r="H23" s="23" t="str">
        <f t="shared" si="0"/>
        <v>-</v>
      </c>
      <c r="I23" s="18"/>
      <c r="J23" s="22" t="str">
        <f t="shared" si="3"/>
        <v>-</v>
      </c>
      <c r="K23" s="19" t="str">
        <f t="shared" si="2"/>
        <v>-</v>
      </c>
    </row>
    <row r="24" spans="1:11" ht="15" x14ac:dyDescent="0.25">
      <c r="A24" s="15" t="s">
        <v>80</v>
      </c>
      <c r="B24" s="15" t="s">
        <v>81</v>
      </c>
      <c r="C24" s="13">
        <v>22</v>
      </c>
      <c r="D24" s="13">
        <v>43</v>
      </c>
      <c r="E24" s="13">
        <v>46</v>
      </c>
      <c r="F24" s="13">
        <v>50</v>
      </c>
      <c r="G24" s="13">
        <v>40</v>
      </c>
      <c r="H24" s="23">
        <f t="shared" si="0"/>
        <v>4.0200000000000005</v>
      </c>
      <c r="I24" s="18"/>
      <c r="J24" s="22" t="str">
        <f t="shared" si="3"/>
        <v>-</v>
      </c>
      <c r="K24" s="19" t="str">
        <f t="shared" si="2"/>
        <v>-</v>
      </c>
    </row>
    <row r="25" spans="1:11" ht="15" x14ac:dyDescent="0.25">
      <c r="A25" s="15" t="s">
        <v>82</v>
      </c>
      <c r="B25" s="15" t="s">
        <v>83</v>
      </c>
      <c r="C25" s="13">
        <v>22</v>
      </c>
      <c r="D25" s="13">
        <v>45</v>
      </c>
      <c r="E25" s="13">
        <v>43</v>
      </c>
      <c r="F25" s="13">
        <v>50</v>
      </c>
      <c r="G25" s="13">
        <v>48</v>
      </c>
      <c r="H25" s="23">
        <f t="shared" si="0"/>
        <v>4.16</v>
      </c>
      <c r="I25" s="18"/>
      <c r="J25" s="22" t="str">
        <f t="shared" si="3"/>
        <v>-</v>
      </c>
      <c r="K25" s="19" t="str">
        <f t="shared" si="2"/>
        <v>-</v>
      </c>
    </row>
    <row r="26" spans="1:11" ht="15" x14ac:dyDescent="0.25">
      <c r="A26" s="15" t="s">
        <v>84</v>
      </c>
      <c r="B26" s="15" t="s">
        <v>85</v>
      </c>
      <c r="C26" s="13">
        <v>41</v>
      </c>
      <c r="D26" s="13">
        <v>38</v>
      </c>
      <c r="E26" s="13">
        <v>48</v>
      </c>
      <c r="F26" s="13">
        <v>50</v>
      </c>
      <c r="G26" s="13">
        <v>44</v>
      </c>
      <c r="H26" s="23">
        <f t="shared" si="0"/>
        <v>4.42</v>
      </c>
      <c r="I26" s="18"/>
      <c r="J26" s="22" t="str">
        <f t="shared" si="3"/>
        <v>-</v>
      </c>
      <c r="K26" s="19" t="str">
        <f t="shared" si="2"/>
        <v>-</v>
      </c>
    </row>
    <row r="27" spans="1:11" ht="15" x14ac:dyDescent="0.25">
      <c r="A27" s="15" t="s">
        <v>86</v>
      </c>
      <c r="B27" s="15" t="s">
        <v>87</v>
      </c>
      <c r="C27" s="13">
        <v>45</v>
      </c>
      <c r="D27" s="13">
        <v>38</v>
      </c>
      <c r="E27" s="13">
        <v>46</v>
      </c>
      <c r="F27" s="13">
        <v>50</v>
      </c>
      <c r="G27" s="13">
        <v>44</v>
      </c>
      <c r="H27" s="23">
        <f t="shared" si="0"/>
        <v>4.46</v>
      </c>
      <c r="I27" s="18"/>
      <c r="J27" s="22" t="str">
        <f t="shared" si="3"/>
        <v>-</v>
      </c>
      <c r="K27" s="19" t="str">
        <f t="shared" si="2"/>
        <v>-</v>
      </c>
    </row>
    <row r="28" spans="1:11" ht="15" x14ac:dyDescent="0.25">
      <c r="A28" s="15" t="s">
        <v>88</v>
      </c>
      <c r="B28" s="15" t="s">
        <v>89</v>
      </c>
      <c r="C28" s="13">
        <v>27</v>
      </c>
      <c r="D28" s="13">
        <v>43</v>
      </c>
      <c r="E28" s="13">
        <v>48</v>
      </c>
      <c r="F28" s="13">
        <v>50</v>
      </c>
      <c r="G28" s="13">
        <v>45</v>
      </c>
      <c r="H28" s="23">
        <f t="shared" si="0"/>
        <v>4.26</v>
      </c>
      <c r="I28" s="18"/>
      <c r="J28" s="22" t="str">
        <f t="shared" si="3"/>
        <v>-</v>
      </c>
      <c r="K28" s="19" t="str">
        <f t="shared" si="2"/>
        <v>-</v>
      </c>
    </row>
    <row r="29" spans="1:11" ht="15" x14ac:dyDescent="0.25">
      <c r="A29" s="15" t="s">
        <v>90</v>
      </c>
      <c r="B29" s="15" t="s">
        <v>91</v>
      </c>
      <c r="C29" s="13">
        <v>35</v>
      </c>
      <c r="D29" s="13">
        <v>38</v>
      </c>
      <c r="E29" s="13">
        <v>46</v>
      </c>
      <c r="F29" s="13">
        <v>50</v>
      </c>
      <c r="G29" s="13">
        <v>38</v>
      </c>
      <c r="H29" s="23">
        <f t="shared" si="0"/>
        <v>4.1399999999999997</v>
      </c>
      <c r="I29" s="18"/>
      <c r="J29" s="22" t="str">
        <f t="shared" si="3"/>
        <v>-</v>
      </c>
      <c r="K29" s="19" t="str">
        <f t="shared" si="2"/>
        <v>-</v>
      </c>
    </row>
    <row r="30" spans="1:11" ht="15" x14ac:dyDescent="0.25">
      <c r="A30" s="15" t="s">
        <v>92</v>
      </c>
      <c r="B30" s="15" t="s">
        <v>93</v>
      </c>
      <c r="C30" s="13">
        <v>30</v>
      </c>
      <c r="D30" s="13">
        <v>38</v>
      </c>
      <c r="E30" s="13">
        <v>48</v>
      </c>
      <c r="F30" s="13">
        <v>50</v>
      </c>
      <c r="G30" s="13">
        <v>46</v>
      </c>
      <c r="H30" s="23">
        <f t="shared" si="0"/>
        <v>4.24</v>
      </c>
      <c r="I30" s="18"/>
      <c r="J30" s="22" t="str">
        <f t="shared" si="3"/>
        <v>-</v>
      </c>
      <c r="K30" s="19" t="str">
        <f t="shared" si="2"/>
        <v>-</v>
      </c>
    </row>
    <row r="31" spans="1:11" ht="15" x14ac:dyDescent="0.25">
      <c r="A31" s="15" t="s">
        <v>94</v>
      </c>
      <c r="B31" s="15" t="s">
        <v>95</v>
      </c>
      <c r="C31" s="13">
        <v>27</v>
      </c>
      <c r="D31" s="13">
        <v>46</v>
      </c>
      <c r="E31" s="13">
        <v>45</v>
      </c>
      <c r="F31" s="13">
        <v>50</v>
      </c>
      <c r="G31" s="13">
        <v>43</v>
      </c>
      <c r="H31" s="23">
        <f t="shared" si="0"/>
        <v>4.2200000000000006</v>
      </c>
      <c r="I31" s="18"/>
      <c r="J31" s="22" t="str">
        <f t="shared" si="3"/>
        <v>-</v>
      </c>
      <c r="K31" s="19" t="str">
        <f t="shared" si="2"/>
        <v>-</v>
      </c>
    </row>
    <row r="32" spans="1:11" ht="15" x14ac:dyDescent="0.25">
      <c r="A32" s="15" t="s">
        <v>96</v>
      </c>
      <c r="B32" s="15" t="s">
        <v>97</v>
      </c>
      <c r="C32" s="13"/>
      <c r="D32" s="13">
        <v>43</v>
      </c>
      <c r="E32" s="13">
        <v>49</v>
      </c>
      <c r="F32" s="13">
        <v>30</v>
      </c>
      <c r="G32" s="13">
        <v>41</v>
      </c>
      <c r="H32" s="23" t="str">
        <f t="shared" si="0"/>
        <v>-</v>
      </c>
      <c r="I32" s="18"/>
      <c r="J32" s="22" t="str">
        <f t="shared" si="3"/>
        <v>-</v>
      </c>
      <c r="K32" s="19" t="str">
        <f t="shared" si="2"/>
        <v>-</v>
      </c>
    </row>
    <row r="33" spans="1:11" ht="15" x14ac:dyDescent="0.25">
      <c r="A33" s="15" t="s">
        <v>98</v>
      </c>
      <c r="B33" s="15" t="s">
        <v>99</v>
      </c>
      <c r="C33" s="13">
        <v>27</v>
      </c>
      <c r="D33" s="13">
        <v>43</v>
      </c>
      <c r="E33" s="13">
        <v>43</v>
      </c>
      <c r="F33" s="13">
        <v>40</v>
      </c>
      <c r="G33" s="13">
        <v>34</v>
      </c>
      <c r="H33" s="23">
        <f t="shared" si="0"/>
        <v>3.7399999999999998</v>
      </c>
      <c r="I33" s="18"/>
      <c r="J33" s="22" t="str">
        <f t="shared" si="3"/>
        <v>-</v>
      </c>
      <c r="K33" s="19" t="str">
        <f t="shared" si="2"/>
        <v>-</v>
      </c>
    </row>
    <row r="34" spans="1:11" ht="15" x14ac:dyDescent="0.25">
      <c r="A34" s="15" t="s">
        <v>100</v>
      </c>
      <c r="B34" s="15" t="s">
        <v>101</v>
      </c>
      <c r="C34" s="13">
        <v>27</v>
      </c>
      <c r="D34" s="13">
        <v>45</v>
      </c>
      <c r="E34" s="13">
        <v>46</v>
      </c>
      <c r="F34" s="13">
        <v>50</v>
      </c>
      <c r="G34" s="13">
        <v>35</v>
      </c>
      <c r="H34" s="23">
        <f t="shared" si="0"/>
        <v>4.0600000000000005</v>
      </c>
      <c r="I34" s="18"/>
      <c r="J34" s="22" t="str">
        <f t="shared" si="3"/>
        <v>-</v>
      </c>
      <c r="K34" s="19" t="str">
        <f t="shared" si="2"/>
        <v>-</v>
      </c>
    </row>
    <row r="35" spans="1:11" ht="15" x14ac:dyDescent="0.25">
      <c r="A35" s="15" t="s">
        <v>102</v>
      </c>
      <c r="B35" s="15" t="s">
        <v>103</v>
      </c>
      <c r="C35" s="13"/>
      <c r="D35" s="13">
        <v>46</v>
      </c>
      <c r="E35" s="13">
        <v>49</v>
      </c>
      <c r="F35" s="13">
        <v>50</v>
      </c>
      <c r="G35" s="13">
        <v>39</v>
      </c>
      <c r="H35" s="23" t="str">
        <f t="shared" si="0"/>
        <v>-</v>
      </c>
      <c r="I35" s="18"/>
      <c r="J35" s="22" t="str">
        <f t="shared" si="3"/>
        <v>-</v>
      </c>
      <c r="K35" s="19" t="str">
        <f t="shared" si="2"/>
        <v>-</v>
      </c>
    </row>
    <row r="36" spans="1:11" ht="15" x14ac:dyDescent="0.25">
      <c r="A36" s="15" t="s">
        <v>104</v>
      </c>
      <c r="B36" s="15" t="s">
        <v>105</v>
      </c>
      <c r="C36" s="13"/>
      <c r="D36" s="13"/>
      <c r="E36" s="13">
        <v>48</v>
      </c>
      <c r="F36" s="13">
        <v>50</v>
      </c>
      <c r="G36" s="13">
        <v>50</v>
      </c>
      <c r="H36" s="23" t="str">
        <f t="shared" si="0"/>
        <v>-</v>
      </c>
      <c r="I36" s="18"/>
      <c r="J36" s="22" t="str">
        <f t="shared" si="3"/>
        <v>-</v>
      </c>
      <c r="K36" s="19" t="str">
        <f t="shared" si="2"/>
        <v>-</v>
      </c>
    </row>
    <row r="37" spans="1:11" ht="15" x14ac:dyDescent="0.25">
      <c r="A37" s="15" t="s">
        <v>106</v>
      </c>
      <c r="B37" s="15" t="s">
        <v>107</v>
      </c>
      <c r="C37" s="13">
        <v>17</v>
      </c>
      <c r="D37" s="13">
        <v>45</v>
      </c>
      <c r="E37" s="13">
        <v>46</v>
      </c>
      <c r="F37" s="13">
        <v>50</v>
      </c>
      <c r="G37" s="13">
        <v>44</v>
      </c>
      <c r="H37" s="23">
        <f t="shared" si="0"/>
        <v>4.04</v>
      </c>
      <c r="I37" s="18"/>
      <c r="J37" s="22" t="str">
        <f t="shared" si="3"/>
        <v>-</v>
      </c>
      <c r="K37" s="19" t="str">
        <f t="shared" si="2"/>
        <v>-</v>
      </c>
    </row>
    <row r="38" spans="1:11" ht="15" x14ac:dyDescent="0.25">
      <c r="A38" s="15" t="s">
        <v>108</v>
      </c>
      <c r="B38" s="15" t="s">
        <v>109</v>
      </c>
      <c r="C38" s="13">
        <v>32</v>
      </c>
      <c r="D38" s="13">
        <v>40</v>
      </c>
      <c r="E38" s="13">
        <v>45</v>
      </c>
      <c r="F38" s="13">
        <v>40</v>
      </c>
      <c r="G38" s="13">
        <v>36</v>
      </c>
      <c r="H38" s="23">
        <f t="shared" si="0"/>
        <v>3.8600000000000003</v>
      </c>
      <c r="I38" s="18"/>
      <c r="J38" s="22" t="str">
        <f t="shared" si="3"/>
        <v>-</v>
      </c>
      <c r="K38" s="19" t="str">
        <f t="shared" si="2"/>
        <v>-</v>
      </c>
    </row>
    <row r="39" spans="1:11" ht="15" x14ac:dyDescent="0.25">
      <c r="A39" s="15" t="s">
        <v>110</v>
      </c>
      <c r="B39" s="15" t="s">
        <v>111</v>
      </c>
      <c r="C39" s="13">
        <v>10</v>
      </c>
      <c r="D39" s="13">
        <v>33</v>
      </c>
      <c r="E39" s="13">
        <v>50</v>
      </c>
      <c r="F39" s="13">
        <v>50</v>
      </c>
      <c r="G39" s="13">
        <v>37</v>
      </c>
      <c r="H39" s="23">
        <f t="shared" si="0"/>
        <v>3.6</v>
      </c>
      <c r="I39" s="18"/>
      <c r="J39" s="22" t="str">
        <f t="shared" si="3"/>
        <v>-</v>
      </c>
      <c r="K39" s="19" t="str">
        <f t="shared" si="2"/>
        <v>-</v>
      </c>
    </row>
    <row r="40" spans="1:11" ht="15" x14ac:dyDescent="0.25">
      <c r="A40" s="15" t="s">
        <v>112</v>
      </c>
      <c r="B40" s="15" t="s">
        <v>113</v>
      </c>
      <c r="C40" s="13">
        <v>25</v>
      </c>
      <c r="D40" s="13">
        <v>35</v>
      </c>
      <c r="E40" s="13">
        <v>46</v>
      </c>
      <c r="F40" s="13">
        <v>40</v>
      </c>
      <c r="G40" s="13">
        <v>34</v>
      </c>
      <c r="H40" s="23">
        <f t="shared" si="0"/>
        <v>3.6</v>
      </c>
      <c r="I40" s="18"/>
      <c r="J40" s="22" t="str">
        <f t="shared" si="3"/>
        <v>-</v>
      </c>
      <c r="K40" s="19" t="str">
        <f t="shared" si="2"/>
        <v>-</v>
      </c>
    </row>
    <row r="41" spans="1:11" x14ac:dyDescent="0.2">
      <c r="A41" s="14"/>
      <c r="B41" s="14"/>
      <c r="C41" s="14"/>
      <c r="D41" s="14"/>
      <c r="E41" s="14"/>
      <c r="F41" s="14"/>
      <c r="G41" s="14"/>
      <c r="H41" s="23" t="str">
        <f t="shared" si="0"/>
        <v>-</v>
      </c>
      <c r="I41" s="18"/>
      <c r="J41" s="22" t="str">
        <f t="shared" si="3"/>
        <v>-</v>
      </c>
      <c r="K41" s="19" t="str">
        <f t="shared" si="2"/>
        <v>-</v>
      </c>
    </row>
    <row r="42" spans="1:11" ht="13.5" thickBot="1" x14ac:dyDescent="0.25">
      <c r="A42" s="14"/>
      <c r="B42" s="14"/>
      <c r="C42" s="14"/>
      <c r="D42" s="14"/>
      <c r="E42" s="14"/>
      <c r="F42" s="14"/>
      <c r="G42" s="14"/>
      <c r="H42" s="23" t="str">
        <f t="shared" si="0"/>
        <v>-</v>
      </c>
      <c r="I42" s="14"/>
      <c r="J42" s="22" t="str">
        <f t="shared" si="3"/>
        <v>-</v>
      </c>
      <c r="K42" s="19" t="str">
        <f t="shared" si="2"/>
        <v>-</v>
      </c>
    </row>
    <row r="43" spans="1:11" x14ac:dyDescent="0.2">
      <c r="C43" s="4">
        <f>AVERAGE(C4:C42)</f>
        <v>31.606060606060606</v>
      </c>
      <c r="D43" s="4">
        <f t="shared" ref="D43:K43" si="4">AVERAGE(D4:D42)</f>
        <v>42.6</v>
      </c>
      <c r="E43" s="4">
        <f t="shared" si="4"/>
        <v>46.5</v>
      </c>
      <c r="F43" s="4">
        <f t="shared" si="4"/>
        <v>47.361111111111114</v>
      </c>
      <c r="G43" s="4">
        <f t="shared" si="4"/>
        <v>41.081081081081081</v>
      </c>
      <c r="H43" s="4">
        <f t="shared" si="4"/>
        <v>4.2079999999999993</v>
      </c>
      <c r="I43" s="4" t="e">
        <f t="shared" si="4"/>
        <v>#DIV/0!</v>
      </c>
      <c r="J43" s="4" t="e">
        <f t="shared" si="4"/>
        <v>#DIV/0!</v>
      </c>
      <c r="K43" s="4" t="e">
        <f t="shared" si="4"/>
        <v>#DIV/0!</v>
      </c>
    </row>
    <row r="44" spans="1:11" ht="13.5" thickBot="1" x14ac:dyDescent="0.25">
      <c r="C44" s="1">
        <f>COUNTIF(C4:C42,"&gt;-0,00001")</f>
        <v>33</v>
      </c>
      <c r="D44" s="1">
        <f t="shared" ref="D44:G44" si="5">COUNTIF(D4:D42,"&gt;-0,00001")</f>
        <v>35</v>
      </c>
      <c r="E44" s="1">
        <f t="shared" si="5"/>
        <v>36</v>
      </c>
      <c r="F44" s="1">
        <f t="shared" si="5"/>
        <v>36</v>
      </c>
      <c r="G44" s="1">
        <f t="shared" si="5"/>
        <v>37</v>
      </c>
      <c r="H44" s="2"/>
      <c r="I44" s="1">
        <f>COUNTIF(I4:I42,"&gt;-0,00001")</f>
        <v>0</v>
      </c>
      <c r="J44" s="1">
        <f t="shared" ref="J44" si="6">COUNTIF(J4:J42,"&gt;-0,00001")</f>
        <v>0</v>
      </c>
      <c r="K44" s="3">
        <f>COUNTIF(K4:K42,"&gt;1,49")</f>
        <v>0</v>
      </c>
    </row>
  </sheetData>
  <pageMargins left="0.75" right="0.75" top="1" bottom="1" header="0.5" footer="0.5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4"/>
  <sheetViews>
    <sheetView topLeftCell="A12" workbookViewId="0">
      <selection activeCell="A3" sqref="A3:XFD3"/>
    </sheetView>
  </sheetViews>
  <sheetFormatPr defaultColWidth="9.140625" defaultRowHeight="12.75" x14ac:dyDescent="0.2"/>
  <cols>
    <col min="1" max="1" width="22.140625" style="6" bestFit="1" customWidth="1"/>
    <col min="2" max="2" width="9.5703125" style="6" customWidth="1"/>
    <col min="3" max="3" width="10.85546875" style="6" customWidth="1"/>
    <col min="4" max="5" width="10.42578125" style="6" customWidth="1"/>
    <col min="6" max="6" width="10" style="6" customWidth="1"/>
    <col min="7" max="7" width="10.5703125" style="6" customWidth="1"/>
    <col min="8" max="8" width="9.140625" style="6"/>
    <col min="9" max="9" width="9.7109375" style="6" customWidth="1"/>
    <col min="10" max="16384" width="9.140625" style="6"/>
  </cols>
  <sheetData>
    <row r="2" spans="1:16" x14ac:dyDescent="0.2">
      <c r="A2" s="5" t="s">
        <v>258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9" t="s">
        <v>7</v>
      </c>
      <c r="J2" s="7" t="s">
        <v>8</v>
      </c>
      <c r="K2" s="10" t="s">
        <v>9</v>
      </c>
    </row>
    <row r="3" spans="1:16" s="13" customFormat="1" x14ac:dyDescent="0.2">
      <c r="A3" s="25"/>
      <c r="B3" s="25"/>
      <c r="C3" s="26"/>
      <c r="D3" s="26"/>
      <c r="E3" s="26"/>
      <c r="F3" s="26"/>
      <c r="G3" s="26"/>
      <c r="H3" s="27"/>
      <c r="I3" s="26"/>
      <c r="J3" s="28"/>
      <c r="K3" s="29"/>
      <c r="L3" s="6"/>
      <c r="M3" s="6"/>
      <c r="N3" s="6"/>
    </row>
    <row r="4" spans="1:16" ht="15" x14ac:dyDescent="0.25">
      <c r="A4" s="21" t="s">
        <v>188</v>
      </c>
      <c r="B4" s="21" t="s">
        <v>189</v>
      </c>
      <c r="C4" s="11">
        <v>40</v>
      </c>
      <c r="D4" s="11">
        <v>47</v>
      </c>
      <c r="E4" s="11">
        <v>48</v>
      </c>
      <c r="F4" s="11">
        <v>50</v>
      </c>
      <c r="G4" s="11">
        <v>50</v>
      </c>
      <c r="H4" s="23">
        <f t="shared" ref="H4:H42" si="0">IF(AND(C4&gt;1,D4&gt;1,E4&gt;1,F4&gt;1,G4&gt;1)=TRUE,AVERAGE(C4:G4)/10,"-")</f>
        <v>4.7</v>
      </c>
      <c r="I4" s="18"/>
      <c r="J4" s="22" t="str">
        <f t="shared" ref="J4:J10" si="1">IF(AND(H4&gt;1,I4&gt;1)=TRUE,AVERAGE(H4:I4),"-")</f>
        <v>-</v>
      </c>
      <c r="K4" s="19" t="str">
        <f t="shared" ref="K4:K41" si="2">J4</f>
        <v>-</v>
      </c>
      <c r="P4" s="6">
        <v>1</v>
      </c>
    </row>
    <row r="5" spans="1:16" ht="15" x14ac:dyDescent="0.25">
      <c r="A5" s="21" t="s">
        <v>190</v>
      </c>
      <c r="B5" s="21" t="s">
        <v>191</v>
      </c>
      <c r="C5" s="11">
        <v>25</v>
      </c>
      <c r="D5" s="11">
        <v>37</v>
      </c>
      <c r="E5" s="11">
        <v>40</v>
      </c>
      <c r="F5" s="11">
        <v>50</v>
      </c>
      <c r="G5" s="11">
        <v>48</v>
      </c>
      <c r="H5" s="23">
        <f t="shared" si="0"/>
        <v>4</v>
      </c>
      <c r="I5" s="18"/>
      <c r="J5" s="22" t="str">
        <f t="shared" si="1"/>
        <v>-</v>
      </c>
      <c r="K5" s="19" t="str">
        <f t="shared" si="2"/>
        <v>-</v>
      </c>
    </row>
    <row r="6" spans="1:16" ht="15" x14ac:dyDescent="0.25">
      <c r="A6" s="21" t="s">
        <v>192</v>
      </c>
      <c r="B6" s="21" t="s">
        <v>193</v>
      </c>
      <c r="C6" s="11">
        <v>25</v>
      </c>
      <c r="D6" s="11">
        <v>46</v>
      </c>
      <c r="E6" s="11">
        <v>41</v>
      </c>
      <c r="F6" s="11">
        <v>50</v>
      </c>
      <c r="G6" s="11">
        <v>42</v>
      </c>
      <c r="H6" s="23">
        <f t="shared" si="0"/>
        <v>4.08</v>
      </c>
      <c r="I6" s="18"/>
      <c r="J6" s="22" t="str">
        <f t="shared" si="1"/>
        <v>-</v>
      </c>
      <c r="K6" s="19" t="str">
        <f t="shared" si="2"/>
        <v>-</v>
      </c>
    </row>
    <row r="7" spans="1:16" ht="15" x14ac:dyDescent="0.25">
      <c r="A7" s="21" t="s">
        <v>194</v>
      </c>
      <c r="B7" s="21" t="s">
        <v>195</v>
      </c>
      <c r="C7" s="11">
        <v>37</v>
      </c>
      <c r="D7" s="11">
        <v>48</v>
      </c>
      <c r="E7" s="11">
        <v>45</v>
      </c>
      <c r="F7" s="11">
        <v>50</v>
      </c>
      <c r="G7" s="11">
        <v>42</v>
      </c>
      <c r="H7" s="23">
        <f t="shared" si="0"/>
        <v>4.4399999999999995</v>
      </c>
      <c r="I7" s="18"/>
      <c r="J7" s="22" t="str">
        <f t="shared" si="1"/>
        <v>-</v>
      </c>
      <c r="K7" s="19" t="str">
        <f t="shared" si="2"/>
        <v>-</v>
      </c>
    </row>
    <row r="8" spans="1:16" ht="15" x14ac:dyDescent="0.25">
      <c r="A8" s="21" t="s">
        <v>196</v>
      </c>
      <c r="B8" s="21" t="s">
        <v>197</v>
      </c>
      <c r="C8" s="11">
        <v>37</v>
      </c>
      <c r="D8" s="11">
        <v>45</v>
      </c>
      <c r="E8" s="11">
        <v>45</v>
      </c>
      <c r="F8" s="11">
        <v>50</v>
      </c>
      <c r="G8" s="11">
        <v>47</v>
      </c>
      <c r="H8" s="23">
        <f t="shared" si="0"/>
        <v>4.4799999999999995</v>
      </c>
      <c r="I8" s="18"/>
      <c r="J8" s="22" t="str">
        <f t="shared" si="1"/>
        <v>-</v>
      </c>
      <c r="K8" s="19" t="str">
        <f t="shared" si="2"/>
        <v>-</v>
      </c>
    </row>
    <row r="9" spans="1:16" ht="15" x14ac:dyDescent="0.25">
      <c r="A9" s="21" t="s">
        <v>198</v>
      </c>
      <c r="B9" s="21" t="s">
        <v>199</v>
      </c>
      <c r="C9" s="11">
        <v>40</v>
      </c>
      <c r="D9" s="11">
        <v>48</v>
      </c>
      <c r="E9" s="11">
        <v>43</v>
      </c>
      <c r="F9" s="11">
        <v>25</v>
      </c>
      <c r="G9" s="11">
        <v>30</v>
      </c>
      <c r="H9" s="23">
        <f t="shared" si="0"/>
        <v>3.72</v>
      </c>
      <c r="I9" s="18"/>
      <c r="J9" s="22" t="str">
        <f t="shared" si="1"/>
        <v>-</v>
      </c>
      <c r="K9" s="19" t="str">
        <f t="shared" si="2"/>
        <v>-</v>
      </c>
    </row>
    <row r="10" spans="1:16" ht="15" x14ac:dyDescent="0.25">
      <c r="A10" s="21" t="s">
        <v>200</v>
      </c>
      <c r="B10" s="21" t="s">
        <v>201</v>
      </c>
      <c r="C10" s="11">
        <v>40</v>
      </c>
      <c r="D10" s="11">
        <v>48</v>
      </c>
      <c r="E10" s="11">
        <v>46</v>
      </c>
      <c r="F10" s="11">
        <v>30</v>
      </c>
      <c r="G10" s="11">
        <v>43</v>
      </c>
      <c r="H10" s="23">
        <f t="shared" si="0"/>
        <v>4.1399999999999997</v>
      </c>
      <c r="I10" s="18"/>
      <c r="J10" s="22" t="str">
        <f t="shared" si="1"/>
        <v>-</v>
      </c>
      <c r="K10" s="19" t="str">
        <f t="shared" si="2"/>
        <v>-</v>
      </c>
    </row>
    <row r="11" spans="1:16" ht="15" x14ac:dyDescent="0.25">
      <c r="A11" s="21" t="s">
        <v>202</v>
      </c>
      <c r="B11" s="21" t="s">
        <v>203</v>
      </c>
      <c r="C11" s="11">
        <v>31</v>
      </c>
      <c r="D11" s="11">
        <v>47</v>
      </c>
      <c r="E11" s="11">
        <v>40</v>
      </c>
      <c r="F11" s="11">
        <v>40</v>
      </c>
      <c r="G11" s="11">
        <v>40</v>
      </c>
      <c r="H11" s="23">
        <f t="shared" si="0"/>
        <v>3.96</v>
      </c>
      <c r="I11" s="18"/>
      <c r="J11" s="22" t="str">
        <f t="shared" ref="J11:J41" si="3">IF(AND(H11&gt;1,I11&gt;1)=TRUE,AVERAGE(H11:I11),"-")</f>
        <v>-</v>
      </c>
      <c r="K11" s="19" t="str">
        <f t="shared" si="2"/>
        <v>-</v>
      </c>
    </row>
    <row r="12" spans="1:16" ht="15" x14ac:dyDescent="0.25">
      <c r="A12" s="21" t="s">
        <v>204</v>
      </c>
      <c r="B12" s="21" t="s">
        <v>205</v>
      </c>
      <c r="C12" s="11">
        <v>46</v>
      </c>
      <c r="D12" s="11">
        <v>46</v>
      </c>
      <c r="E12" s="11">
        <v>49</v>
      </c>
      <c r="F12" s="11">
        <v>50</v>
      </c>
      <c r="G12" s="11">
        <v>48</v>
      </c>
      <c r="H12" s="23">
        <f t="shared" si="0"/>
        <v>4.7799999999999994</v>
      </c>
      <c r="I12" s="18"/>
      <c r="J12" s="22" t="str">
        <f t="shared" si="3"/>
        <v>-</v>
      </c>
      <c r="K12" s="19" t="str">
        <f t="shared" si="2"/>
        <v>-</v>
      </c>
    </row>
    <row r="13" spans="1:16" ht="15" x14ac:dyDescent="0.25">
      <c r="A13" s="21" t="s">
        <v>206</v>
      </c>
      <c r="B13" s="21" t="s">
        <v>207</v>
      </c>
      <c r="C13" s="11">
        <v>30</v>
      </c>
      <c r="D13" s="11">
        <v>43</v>
      </c>
      <c r="E13" s="11">
        <v>44</v>
      </c>
      <c r="F13" s="11">
        <v>50</v>
      </c>
      <c r="G13" s="11">
        <v>43</v>
      </c>
      <c r="H13" s="23">
        <f t="shared" si="0"/>
        <v>4.2</v>
      </c>
      <c r="I13" s="18"/>
      <c r="J13" s="22" t="str">
        <f t="shared" si="3"/>
        <v>-</v>
      </c>
      <c r="K13" s="19" t="str">
        <f t="shared" si="2"/>
        <v>-</v>
      </c>
    </row>
    <row r="14" spans="1:16" ht="15" x14ac:dyDescent="0.25">
      <c r="A14" s="21" t="s">
        <v>208</v>
      </c>
      <c r="B14" s="21" t="s">
        <v>209</v>
      </c>
      <c r="C14" s="11">
        <v>25</v>
      </c>
      <c r="D14" s="11">
        <v>46</v>
      </c>
      <c r="E14" s="11">
        <v>43</v>
      </c>
      <c r="F14" s="11">
        <v>50</v>
      </c>
      <c r="G14" s="11">
        <v>40</v>
      </c>
      <c r="H14" s="23">
        <f t="shared" si="0"/>
        <v>4.08</v>
      </c>
      <c r="I14" s="18"/>
      <c r="J14" s="22" t="str">
        <f t="shared" si="3"/>
        <v>-</v>
      </c>
      <c r="K14" s="19" t="str">
        <f t="shared" si="2"/>
        <v>-</v>
      </c>
    </row>
    <row r="15" spans="1:16" ht="15" x14ac:dyDescent="0.25">
      <c r="A15" s="21" t="s">
        <v>210</v>
      </c>
      <c r="B15" s="21" t="s">
        <v>211</v>
      </c>
      <c r="C15" s="11">
        <v>35</v>
      </c>
      <c r="D15" s="11">
        <v>45</v>
      </c>
      <c r="E15" s="11">
        <v>43</v>
      </c>
      <c r="F15" s="11">
        <v>50</v>
      </c>
      <c r="G15" s="11">
        <v>45</v>
      </c>
      <c r="H15" s="23">
        <f t="shared" si="0"/>
        <v>4.3600000000000003</v>
      </c>
      <c r="I15" s="18"/>
      <c r="J15" s="22" t="str">
        <f t="shared" si="3"/>
        <v>-</v>
      </c>
      <c r="K15" s="19" t="str">
        <f t="shared" si="2"/>
        <v>-</v>
      </c>
    </row>
    <row r="16" spans="1:16" ht="15" x14ac:dyDescent="0.25">
      <c r="A16" s="21" t="s">
        <v>212</v>
      </c>
      <c r="B16" s="21" t="s">
        <v>213</v>
      </c>
      <c r="C16" s="11">
        <v>42</v>
      </c>
      <c r="D16" s="11">
        <v>43</v>
      </c>
      <c r="E16" s="11">
        <v>48</v>
      </c>
      <c r="F16" s="11">
        <v>40</v>
      </c>
      <c r="G16" s="11">
        <v>38</v>
      </c>
      <c r="H16" s="23">
        <f t="shared" si="0"/>
        <v>4.2200000000000006</v>
      </c>
      <c r="I16" s="18"/>
      <c r="J16" s="22" t="str">
        <f t="shared" si="3"/>
        <v>-</v>
      </c>
      <c r="K16" s="19" t="str">
        <f t="shared" si="2"/>
        <v>-</v>
      </c>
    </row>
    <row r="17" spans="1:11" ht="15" x14ac:dyDescent="0.25">
      <c r="A17" s="21" t="s">
        <v>214</v>
      </c>
      <c r="B17" s="21" t="s">
        <v>215</v>
      </c>
      <c r="C17" s="11">
        <v>30</v>
      </c>
      <c r="D17" s="11">
        <v>43</v>
      </c>
      <c r="E17" s="11">
        <v>40</v>
      </c>
      <c r="F17" s="11">
        <v>50</v>
      </c>
      <c r="G17" s="11">
        <v>45</v>
      </c>
      <c r="H17" s="23">
        <f t="shared" si="0"/>
        <v>4.16</v>
      </c>
      <c r="I17" s="18"/>
      <c r="J17" s="22" t="str">
        <f t="shared" si="3"/>
        <v>-</v>
      </c>
      <c r="K17" s="19" t="str">
        <f t="shared" si="2"/>
        <v>-</v>
      </c>
    </row>
    <row r="18" spans="1:11" ht="15" x14ac:dyDescent="0.25">
      <c r="A18" s="21" t="s">
        <v>216</v>
      </c>
      <c r="B18" s="21" t="s">
        <v>217</v>
      </c>
      <c r="C18" s="11">
        <v>42</v>
      </c>
      <c r="D18" s="11">
        <v>50</v>
      </c>
      <c r="E18" s="11">
        <v>48</v>
      </c>
      <c r="F18" s="11">
        <v>40</v>
      </c>
      <c r="G18" s="11">
        <v>45</v>
      </c>
      <c r="H18" s="23">
        <f t="shared" si="0"/>
        <v>4.5</v>
      </c>
      <c r="I18" s="18"/>
      <c r="J18" s="22" t="str">
        <f t="shared" si="3"/>
        <v>-</v>
      </c>
      <c r="K18" s="19" t="str">
        <f t="shared" si="2"/>
        <v>-</v>
      </c>
    </row>
    <row r="19" spans="1:11" ht="15" x14ac:dyDescent="0.25">
      <c r="A19" s="21" t="s">
        <v>218</v>
      </c>
      <c r="B19" s="21" t="s">
        <v>219</v>
      </c>
      <c r="C19" s="11">
        <v>25</v>
      </c>
      <c r="D19" s="11">
        <v>43</v>
      </c>
      <c r="E19" s="11">
        <v>40</v>
      </c>
      <c r="F19" s="11">
        <v>40</v>
      </c>
      <c r="G19" s="11">
        <v>40</v>
      </c>
      <c r="H19" s="23">
        <f t="shared" si="0"/>
        <v>3.7600000000000002</v>
      </c>
      <c r="I19" s="18"/>
      <c r="J19" s="22" t="str">
        <f t="shared" si="3"/>
        <v>-</v>
      </c>
      <c r="K19" s="19" t="str">
        <f t="shared" si="2"/>
        <v>-</v>
      </c>
    </row>
    <row r="20" spans="1:11" ht="15" x14ac:dyDescent="0.25">
      <c r="A20" s="21" t="s">
        <v>220</v>
      </c>
      <c r="B20" s="21" t="s">
        <v>221</v>
      </c>
      <c r="C20" s="11">
        <v>30</v>
      </c>
      <c r="D20" s="11">
        <v>46</v>
      </c>
      <c r="E20" s="11">
        <v>45</v>
      </c>
      <c r="F20" s="11">
        <v>50</v>
      </c>
      <c r="G20" s="11">
        <v>35</v>
      </c>
      <c r="H20" s="23">
        <f t="shared" si="0"/>
        <v>4.12</v>
      </c>
      <c r="I20" s="18"/>
      <c r="J20" s="22" t="str">
        <f t="shared" si="3"/>
        <v>-</v>
      </c>
      <c r="K20" s="19" t="str">
        <f t="shared" si="2"/>
        <v>-</v>
      </c>
    </row>
    <row r="21" spans="1:11" ht="15" x14ac:dyDescent="0.25">
      <c r="A21" s="21" t="s">
        <v>222</v>
      </c>
      <c r="B21" s="21" t="s">
        <v>223</v>
      </c>
      <c r="C21" s="11">
        <v>37</v>
      </c>
      <c r="D21" s="11">
        <v>48</v>
      </c>
      <c r="E21" s="11">
        <v>46</v>
      </c>
      <c r="F21" s="11">
        <v>40</v>
      </c>
      <c r="G21" s="11">
        <v>48</v>
      </c>
      <c r="H21" s="23">
        <f t="shared" si="0"/>
        <v>4.38</v>
      </c>
      <c r="I21" s="18"/>
      <c r="J21" s="22" t="str">
        <f t="shared" si="3"/>
        <v>-</v>
      </c>
      <c r="K21" s="19" t="str">
        <f t="shared" si="2"/>
        <v>-</v>
      </c>
    </row>
    <row r="22" spans="1:11" ht="15" x14ac:dyDescent="0.25">
      <c r="A22" s="21" t="s">
        <v>224</v>
      </c>
      <c r="B22" s="21" t="s">
        <v>225</v>
      </c>
      <c r="C22" s="11">
        <v>25</v>
      </c>
      <c r="D22" s="11">
        <v>43</v>
      </c>
      <c r="E22" s="11">
        <v>43</v>
      </c>
      <c r="F22" s="11">
        <v>50</v>
      </c>
      <c r="G22" s="11">
        <v>38</v>
      </c>
      <c r="H22" s="23">
        <f t="shared" si="0"/>
        <v>3.9799999999999995</v>
      </c>
      <c r="I22" s="18"/>
      <c r="J22" s="22" t="str">
        <f t="shared" si="3"/>
        <v>-</v>
      </c>
      <c r="K22" s="19" t="str">
        <f t="shared" si="2"/>
        <v>-</v>
      </c>
    </row>
    <row r="23" spans="1:11" ht="15" x14ac:dyDescent="0.25">
      <c r="A23" s="21" t="s">
        <v>226</v>
      </c>
      <c r="B23" s="21" t="s">
        <v>227</v>
      </c>
      <c r="C23" s="11">
        <v>22</v>
      </c>
      <c r="D23" s="11">
        <v>47</v>
      </c>
      <c r="E23" s="11">
        <v>46</v>
      </c>
      <c r="F23" s="11">
        <v>50</v>
      </c>
      <c r="G23" s="11">
        <v>38</v>
      </c>
      <c r="H23" s="23">
        <f t="shared" si="0"/>
        <v>4.0600000000000005</v>
      </c>
      <c r="I23" s="18"/>
      <c r="J23" s="22" t="str">
        <f t="shared" si="3"/>
        <v>-</v>
      </c>
      <c r="K23" s="19" t="str">
        <f t="shared" si="2"/>
        <v>-</v>
      </c>
    </row>
    <row r="24" spans="1:11" ht="15" x14ac:dyDescent="0.25">
      <c r="A24" s="21" t="s">
        <v>228</v>
      </c>
      <c r="B24" s="21" t="s">
        <v>229</v>
      </c>
      <c r="C24" s="11">
        <v>30</v>
      </c>
      <c r="D24" s="11">
        <v>33</v>
      </c>
      <c r="E24" s="11">
        <v>40</v>
      </c>
      <c r="F24" s="11">
        <v>30</v>
      </c>
      <c r="G24" s="11">
        <v>35</v>
      </c>
      <c r="H24" s="23">
        <f t="shared" si="0"/>
        <v>3.3600000000000003</v>
      </c>
      <c r="I24" s="18"/>
      <c r="J24" s="22" t="str">
        <f t="shared" si="3"/>
        <v>-</v>
      </c>
      <c r="K24" s="19" t="str">
        <f t="shared" si="2"/>
        <v>-</v>
      </c>
    </row>
    <row r="25" spans="1:11" ht="15" x14ac:dyDescent="0.25">
      <c r="A25" s="21" t="s">
        <v>230</v>
      </c>
      <c r="B25" s="21" t="s">
        <v>231</v>
      </c>
      <c r="C25" s="11">
        <v>30</v>
      </c>
      <c r="D25" s="11">
        <v>50</v>
      </c>
      <c r="E25" s="11">
        <v>48</v>
      </c>
      <c r="F25" s="11">
        <v>50</v>
      </c>
      <c r="G25" s="11">
        <v>45</v>
      </c>
      <c r="H25" s="23">
        <f t="shared" si="0"/>
        <v>4.46</v>
      </c>
      <c r="I25" s="18"/>
      <c r="J25" s="22" t="str">
        <f t="shared" si="3"/>
        <v>-</v>
      </c>
      <c r="K25" s="19" t="str">
        <f t="shared" si="2"/>
        <v>-</v>
      </c>
    </row>
    <row r="26" spans="1:11" ht="15" x14ac:dyDescent="0.25">
      <c r="A26" s="21" t="s">
        <v>232</v>
      </c>
      <c r="B26" s="21" t="s">
        <v>233</v>
      </c>
      <c r="C26" s="11">
        <v>25</v>
      </c>
      <c r="D26" s="11">
        <v>36</v>
      </c>
      <c r="E26" s="11">
        <v>45</v>
      </c>
      <c r="F26" s="11">
        <v>50</v>
      </c>
      <c r="G26" s="11">
        <v>45</v>
      </c>
      <c r="H26" s="23">
        <f t="shared" si="0"/>
        <v>4.0200000000000005</v>
      </c>
      <c r="I26" s="18"/>
      <c r="J26" s="22" t="str">
        <f t="shared" si="3"/>
        <v>-</v>
      </c>
      <c r="K26" s="19" t="str">
        <f t="shared" si="2"/>
        <v>-</v>
      </c>
    </row>
    <row r="27" spans="1:11" ht="15" x14ac:dyDescent="0.25">
      <c r="A27" s="21" t="s">
        <v>234</v>
      </c>
      <c r="B27" s="21" t="s">
        <v>235</v>
      </c>
      <c r="C27" s="11">
        <v>47</v>
      </c>
      <c r="D27" s="11">
        <v>50</v>
      </c>
      <c r="E27" s="11">
        <v>49</v>
      </c>
      <c r="F27" s="11">
        <v>50</v>
      </c>
      <c r="G27" s="11">
        <v>48</v>
      </c>
      <c r="H27" s="23">
        <f t="shared" si="0"/>
        <v>4.88</v>
      </c>
      <c r="I27" s="18"/>
      <c r="J27" s="22" t="str">
        <f t="shared" si="3"/>
        <v>-</v>
      </c>
      <c r="K27" s="19" t="str">
        <f t="shared" si="2"/>
        <v>-</v>
      </c>
    </row>
    <row r="28" spans="1:11" ht="15" x14ac:dyDescent="0.25">
      <c r="A28" s="21" t="s">
        <v>236</v>
      </c>
      <c r="B28" s="21" t="s">
        <v>237</v>
      </c>
      <c r="C28" s="11">
        <v>22</v>
      </c>
      <c r="D28" s="11">
        <v>47</v>
      </c>
      <c r="E28" s="11">
        <v>43</v>
      </c>
      <c r="F28" s="11">
        <v>40</v>
      </c>
      <c r="G28" s="11">
        <v>20</v>
      </c>
      <c r="H28" s="23">
        <f t="shared" si="0"/>
        <v>3.44</v>
      </c>
      <c r="I28" s="18"/>
      <c r="J28" s="22" t="str">
        <f t="shared" si="3"/>
        <v>-</v>
      </c>
      <c r="K28" s="19" t="str">
        <f t="shared" si="2"/>
        <v>-</v>
      </c>
    </row>
    <row r="29" spans="1:11" ht="15" x14ac:dyDescent="0.25">
      <c r="A29" s="21" t="s">
        <v>238</v>
      </c>
      <c r="B29" s="21" t="s">
        <v>239</v>
      </c>
      <c r="C29" s="11">
        <v>22</v>
      </c>
      <c r="D29" s="11">
        <v>48</v>
      </c>
      <c r="E29" s="11">
        <v>45</v>
      </c>
      <c r="F29" s="11">
        <v>40</v>
      </c>
      <c r="G29" s="11">
        <v>20</v>
      </c>
      <c r="H29" s="23">
        <f t="shared" si="0"/>
        <v>3.5</v>
      </c>
      <c r="I29" s="18"/>
      <c r="J29" s="22" t="str">
        <f t="shared" si="3"/>
        <v>-</v>
      </c>
      <c r="K29" s="19" t="str">
        <f t="shared" si="2"/>
        <v>-</v>
      </c>
    </row>
    <row r="30" spans="1:11" ht="15" x14ac:dyDescent="0.25">
      <c r="A30" s="21" t="s">
        <v>240</v>
      </c>
      <c r="B30" s="21" t="s">
        <v>241</v>
      </c>
      <c r="C30" s="11">
        <v>30</v>
      </c>
      <c r="D30" s="11">
        <v>50</v>
      </c>
      <c r="E30" s="11">
        <v>45</v>
      </c>
      <c r="F30" s="11">
        <v>50</v>
      </c>
      <c r="G30" s="11">
        <v>40</v>
      </c>
      <c r="H30" s="23">
        <f t="shared" si="0"/>
        <v>4.3</v>
      </c>
      <c r="I30" s="18"/>
      <c r="J30" s="22" t="str">
        <f t="shared" si="3"/>
        <v>-</v>
      </c>
      <c r="K30" s="19" t="str">
        <f t="shared" si="2"/>
        <v>-</v>
      </c>
    </row>
    <row r="31" spans="1:11" ht="15" x14ac:dyDescent="0.25">
      <c r="A31" s="21" t="s">
        <v>242</v>
      </c>
      <c r="B31" s="21" t="s">
        <v>243</v>
      </c>
      <c r="C31" s="11">
        <v>30</v>
      </c>
      <c r="D31" s="11">
        <v>50</v>
      </c>
      <c r="E31" s="11">
        <v>45</v>
      </c>
      <c r="F31" s="11">
        <v>50</v>
      </c>
      <c r="G31" s="11">
        <v>48</v>
      </c>
      <c r="H31" s="23">
        <f t="shared" si="0"/>
        <v>4.46</v>
      </c>
      <c r="I31" s="18"/>
      <c r="J31" s="22" t="str">
        <f t="shared" si="3"/>
        <v>-</v>
      </c>
      <c r="K31" s="19" t="str">
        <f t="shared" si="2"/>
        <v>-</v>
      </c>
    </row>
    <row r="32" spans="1:11" ht="15" x14ac:dyDescent="0.25">
      <c r="A32" s="21" t="s">
        <v>244</v>
      </c>
      <c r="B32" s="21" t="s">
        <v>245</v>
      </c>
      <c r="C32" s="11">
        <v>27</v>
      </c>
      <c r="D32" s="11">
        <v>47</v>
      </c>
      <c r="E32" s="11">
        <v>38</v>
      </c>
      <c r="F32" s="11">
        <v>50</v>
      </c>
      <c r="G32" s="11">
        <v>47</v>
      </c>
      <c r="H32" s="23">
        <f t="shared" si="0"/>
        <v>4.18</v>
      </c>
      <c r="I32" s="18"/>
      <c r="J32" s="22" t="str">
        <f t="shared" si="3"/>
        <v>-</v>
      </c>
      <c r="K32" s="19" t="str">
        <f t="shared" si="2"/>
        <v>-</v>
      </c>
    </row>
    <row r="33" spans="1:11" ht="15" x14ac:dyDescent="0.25">
      <c r="A33" s="21" t="s">
        <v>246</v>
      </c>
      <c r="B33" s="21" t="s">
        <v>247</v>
      </c>
      <c r="C33" s="11">
        <v>30</v>
      </c>
      <c r="D33" s="11">
        <v>23</v>
      </c>
      <c r="E33" s="11">
        <v>38</v>
      </c>
      <c r="F33" s="11">
        <v>30</v>
      </c>
      <c r="G33" s="11">
        <v>28</v>
      </c>
      <c r="H33" s="23">
        <f t="shared" si="0"/>
        <v>2.98</v>
      </c>
      <c r="I33" s="18"/>
      <c r="J33" s="22" t="str">
        <f t="shared" si="3"/>
        <v>-</v>
      </c>
      <c r="K33" s="19" t="str">
        <f t="shared" si="2"/>
        <v>-</v>
      </c>
    </row>
    <row r="34" spans="1:11" ht="15" x14ac:dyDescent="0.25">
      <c r="A34" s="21" t="s">
        <v>248</v>
      </c>
      <c r="B34" s="21" t="s">
        <v>249</v>
      </c>
      <c r="C34" s="11">
        <v>27</v>
      </c>
      <c r="D34" s="11">
        <v>48</v>
      </c>
      <c r="E34" s="11">
        <v>40</v>
      </c>
      <c r="F34" s="11">
        <v>40</v>
      </c>
      <c r="G34" s="11">
        <v>50</v>
      </c>
      <c r="H34" s="23">
        <f t="shared" si="0"/>
        <v>4.0999999999999996</v>
      </c>
      <c r="I34" s="18"/>
      <c r="J34" s="22" t="str">
        <f t="shared" si="3"/>
        <v>-</v>
      </c>
      <c r="K34" s="19" t="str">
        <f t="shared" si="2"/>
        <v>-</v>
      </c>
    </row>
    <row r="35" spans="1:11" ht="15" x14ac:dyDescent="0.25">
      <c r="A35" s="21" t="s">
        <v>250</v>
      </c>
      <c r="B35" s="21" t="s">
        <v>251</v>
      </c>
      <c r="C35" s="11">
        <v>30</v>
      </c>
      <c r="D35" s="11">
        <v>47</v>
      </c>
      <c r="E35" s="11">
        <v>40</v>
      </c>
      <c r="F35" s="11">
        <v>40</v>
      </c>
      <c r="G35" s="11">
        <v>48</v>
      </c>
      <c r="H35" s="23">
        <f t="shared" si="0"/>
        <v>4.0999999999999996</v>
      </c>
      <c r="I35" s="18"/>
      <c r="J35" s="22" t="str">
        <f t="shared" si="3"/>
        <v>-</v>
      </c>
      <c r="K35" s="19" t="str">
        <f t="shared" si="2"/>
        <v>-</v>
      </c>
    </row>
    <row r="36" spans="1:11" ht="15" x14ac:dyDescent="0.25">
      <c r="A36" s="21" t="s">
        <v>252</v>
      </c>
      <c r="B36" s="21" t="s">
        <v>253</v>
      </c>
      <c r="C36" s="11">
        <v>22</v>
      </c>
      <c r="D36" s="11">
        <v>47</v>
      </c>
      <c r="E36" s="11">
        <v>46</v>
      </c>
      <c r="F36" s="11">
        <v>50</v>
      </c>
      <c r="G36" s="11">
        <v>44</v>
      </c>
      <c r="H36" s="23">
        <f t="shared" si="0"/>
        <v>4.18</v>
      </c>
      <c r="I36" s="18"/>
      <c r="J36" s="22" t="str">
        <f t="shared" si="3"/>
        <v>-</v>
      </c>
      <c r="K36" s="19" t="str">
        <f t="shared" si="2"/>
        <v>-</v>
      </c>
    </row>
    <row r="37" spans="1:11" ht="15" x14ac:dyDescent="0.25">
      <c r="A37" s="21" t="s">
        <v>254</v>
      </c>
      <c r="B37" s="21" t="s">
        <v>255</v>
      </c>
      <c r="C37" s="11">
        <v>32</v>
      </c>
      <c r="D37" s="11">
        <v>48</v>
      </c>
      <c r="E37" s="11">
        <v>46</v>
      </c>
      <c r="F37" s="11">
        <v>40</v>
      </c>
      <c r="G37" s="11">
        <v>35</v>
      </c>
      <c r="H37" s="23">
        <f t="shared" si="0"/>
        <v>4.0200000000000005</v>
      </c>
      <c r="I37" s="18"/>
      <c r="J37" s="22" t="str">
        <f t="shared" si="3"/>
        <v>-</v>
      </c>
      <c r="K37" s="19" t="str">
        <f t="shared" si="2"/>
        <v>-</v>
      </c>
    </row>
    <row r="38" spans="1:11" ht="15" x14ac:dyDescent="0.25">
      <c r="A38" s="21" t="s">
        <v>256</v>
      </c>
      <c r="B38" s="21" t="s">
        <v>257</v>
      </c>
      <c r="C38" s="11">
        <v>47</v>
      </c>
      <c r="D38" s="11">
        <v>46</v>
      </c>
      <c r="E38" s="11">
        <v>49</v>
      </c>
      <c r="F38" s="11">
        <v>40</v>
      </c>
      <c r="G38" s="11">
        <v>48</v>
      </c>
      <c r="H38" s="23">
        <f t="shared" si="0"/>
        <v>4.5999999999999996</v>
      </c>
      <c r="I38" s="18"/>
      <c r="J38" s="22" t="str">
        <f t="shared" si="3"/>
        <v>-</v>
      </c>
      <c r="K38" s="19" t="str">
        <f t="shared" si="2"/>
        <v>-</v>
      </c>
    </row>
    <row r="39" spans="1:11" x14ac:dyDescent="0.2">
      <c r="A39" s="14"/>
      <c r="B39" s="14"/>
      <c r="C39" s="14"/>
      <c r="D39" s="14"/>
      <c r="E39" s="14"/>
      <c r="F39" s="14"/>
      <c r="G39" s="14"/>
      <c r="H39" s="23" t="str">
        <f t="shared" si="0"/>
        <v>-</v>
      </c>
      <c r="I39" s="18"/>
      <c r="J39" s="22" t="str">
        <f t="shared" si="3"/>
        <v>-</v>
      </c>
      <c r="K39" s="19" t="str">
        <f t="shared" si="2"/>
        <v>-</v>
      </c>
    </row>
    <row r="40" spans="1:11" x14ac:dyDescent="0.2">
      <c r="A40" s="14"/>
      <c r="B40" s="14"/>
      <c r="C40" s="14"/>
      <c r="D40" s="14"/>
      <c r="E40" s="14"/>
      <c r="F40" s="14"/>
      <c r="G40" s="14"/>
      <c r="H40" s="23" t="str">
        <f t="shared" si="0"/>
        <v>-</v>
      </c>
      <c r="I40" s="18"/>
      <c r="J40" s="22" t="str">
        <f t="shared" si="3"/>
        <v>-</v>
      </c>
      <c r="K40" s="19" t="str">
        <f t="shared" si="2"/>
        <v>-</v>
      </c>
    </row>
    <row r="41" spans="1:11" x14ac:dyDescent="0.2">
      <c r="A41" s="14"/>
      <c r="B41" s="14"/>
      <c r="C41" s="14"/>
      <c r="D41" s="14"/>
      <c r="E41" s="14"/>
      <c r="F41" s="14"/>
      <c r="G41" s="14"/>
      <c r="H41" s="23" t="str">
        <f t="shared" si="0"/>
        <v>-</v>
      </c>
      <c r="I41" s="14"/>
      <c r="J41" s="22" t="str">
        <f t="shared" si="3"/>
        <v>-</v>
      </c>
      <c r="K41" s="19" t="str">
        <f t="shared" si="2"/>
        <v>-</v>
      </c>
    </row>
    <row r="42" spans="1:11" ht="13.5" thickBot="1" x14ac:dyDescent="0.25">
      <c r="A42" s="14"/>
      <c r="B42" s="14"/>
      <c r="C42" s="14"/>
      <c r="D42" s="14"/>
      <c r="E42" s="14"/>
      <c r="F42" s="14"/>
      <c r="G42" s="14"/>
      <c r="H42" s="23" t="str">
        <f t="shared" si="0"/>
        <v>-</v>
      </c>
      <c r="I42" s="14"/>
      <c r="J42" s="14"/>
      <c r="K42" s="14"/>
    </row>
    <row r="43" spans="1:11" x14ac:dyDescent="0.2">
      <c r="C43" s="4">
        <f>AVERAGE(C4:C42)</f>
        <v>31.857142857142858</v>
      </c>
      <c r="D43" s="4">
        <f t="shared" ref="D43:K43" si="4">AVERAGE(D4:D42)</f>
        <v>45.114285714285714</v>
      </c>
      <c r="E43" s="4">
        <f t="shared" si="4"/>
        <v>44</v>
      </c>
      <c r="F43" s="4">
        <f t="shared" si="4"/>
        <v>44.428571428571431</v>
      </c>
      <c r="G43" s="4">
        <f t="shared" si="4"/>
        <v>41.314285714285717</v>
      </c>
      <c r="H43" s="4">
        <f t="shared" si="4"/>
        <v>4.1342857142857143</v>
      </c>
      <c r="I43" s="4" t="e">
        <f t="shared" si="4"/>
        <v>#DIV/0!</v>
      </c>
      <c r="J43" s="4" t="e">
        <f t="shared" si="4"/>
        <v>#DIV/0!</v>
      </c>
      <c r="K43" s="4" t="e">
        <f t="shared" si="4"/>
        <v>#DIV/0!</v>
      </c>
    </row>
    <row r="44" spans="1:11" ht="13.5" thickBot="1" x14ac:dyDescent="0.25">
      <c r="C44" s="1">
        <f>COUNTIF(C4:C42,"&gt;-0,00001")</f>
        <v>35</v>
      </c>
      <c r="D44" s="1">
        <f t="shared" ref="D44:G44" si="5">COUNTIF(D4:D42,"&gt;-0,00001")</f>
        <v>35</v>
      </c>
      <c r="E44" s="1">
        <f t="shared" si="5"/>
        <v>35</v>
      </c>
      <c r="F44" s="1">
        <f t="shared" si="5"/>
        <v>35</v>
      </c>
      <c r="G44" s="1">
        <f t="shared" si="5"/>
        <v>35</v>
      </c>
      <c r="H44" s="2"/>
      <c r="I44" s="1">
        <f>COUNTIF(I4:I42,"&gt;-0,00001")</f>
        <v>0</v>
      </c>
      <c r="J44" s="1">
        <f t="shared" ref="J44" si="6">COUNTIF(J4:J42,"&gt;-0,00001")</f>
        <v>0</v>
      </c>
      <c r="K44" s="3">
        <f>COUNTIF(K4:K42,"&gt;1,49")</f>
        <v>0</v>
      </c>
    </row>
  </sheetData>
  <pageMargins left="0.75" right="0.75" top="1" bottom="1" header="0.5" footer="0.5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1048576"/>
    </sheetView>
  </sheetViews>
  <sheetFormatPr defaultColWidth="9.140625" defaultRowHeight="12.75" x14ac:dyDescent="0.2"/>
  <cols>
    <col min="1" max="1" width="8.7109375" style="6" customWidth="1"/>
    <col min="2" max="2" width="10.85546875" style="6" customWidth="1"/>
    <col min="3" max="4" width="10.42578125" style="6" customWidth="1"/>
    <col min="5" max="5" width="10" style="6" customWidth="1"/>
    <col min="6" max="6" width="10.5703125" style="6" customWidth="1"/>
    <col min="7" max="7" width="9.140625" style="6"/>
    <col min="8" max="8" width="9.7109375" style="6" customWidth="1"/>
    <col min="9" max="16384" width="9.140625" style="6"/>
  </cols>
  <sheetData>
    <row r="1" spans="1:14" x14ac:dyDescent="0.2">
      <c r="A1" s="5" t="s">
        <v>0</v>
      </c>
    </row>
    <row r="2" spans="1:14" x14ac:dyDescent="0.2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33" t="s">
        <v>264</v>
      </c>
      <c r="I2" s="33" t="s">
        <v>261</v>
      </c>
      <c r="J2" s="32" t="s">
        <v>262</v>
      </c>
      <c r="K2" s="40" t="s">
        <v>9</v>
      </c>
    </row>
    <row r="3" spans="1:14" s="13" customFormat="1" x14ac:dyDescent="0.2">
      <c r="A3" s="12"/>
      <c r="B3" s="11"/>
      <c r="C3" s="11"/>
      <c r="D3" s="11"/>
      <c r="E3" s="11"/>
      <c r="F3" s="11"/>
      <c r="G3" s="17"/>
      <c r="H3" s="31"/>
      <c r="I3" s="34"/>
      <c r="J3" s="31"/>
      <c r="K3" s="41"/>
      <c r="L3" s="6"/>
      <c r="M3" s="6"/>
      <c r="N3" s="6"/>
    </row>
    <row r="4" spans="1:14" ht="15" x14ac:dyDescent="0.25">
      <c r="A4" s="24" t="s">
        <v>10</v>
      </c>
      <c r="B4" s="11">
        <v>27</v>
      </c>
      <c r="C4" s="11">
        <v>43</v>
      </c>
      <c r="D4" s="11">
        <v>43</v>
      </c>
      <c r="E4" s="11">
        <v>40</v>
      </c>
      <c r="F4" s="11">
        <v>48</v>
      </c>
      <c r="G4" s="23">
        <f t="shared" ref="G4:G42" si="0">IF(AND(B4&gt;1,C4&gt;1,D4&gt;1,E4&gt;1,F4&gt;1)=TRUE,AVERAGE(B4:F4)/10,"-")</f>
        <v>4.0200000000000005</v>
      </c>
      <c r="H4" s="45">
        <v>16</v>
      </c>
      <c r="I4" s="51">
        <f t="shared" ref="I4:I42" si="1">IF(COUNTBLANK(H4)=1,"nincs",IF((H4&gt;19.9),(H4*0.1),1))</f>
        <v>1</v>
      </c>
      <c r="J4" s="52">
        <f t="shared" ref="J4:J12" si="2">IF(G4="-","nincs",IF(I4="nincs","nincs",(G4+VALUE(I4))/2))</f>
        <v>2.5100000000000002</v>
      </c>
      <c r="K4" s="73">
        <f t="shared" ref="K4:K12" si="3">J4</f>
        <v>2.5100000000000002</v>
      </c>
    </row>
    <row r="5" spans="1:14" ht="15" x14ac:dyDescent="0.25">
      <c r="A5" s="24" t="s">
        <v>11</v>
      </c>
      <c r="B5" s="11">
        <v>35</v>
      </c>
      <c r="C5" s="11">
        <v>50</v>
      </c>
      <c r="D5" s="11">
        <v>44</v>
      </c>
      <c r="E5" s="11">
        <v>40</v>
      </c>
      <c r="F5" s="11">
        <v>50</v>
      </c>
      <c r="G5" s="23">
        <f t="shared" si="0"/>
        <v>4.38</v>
      </c>
      <c r="H5" s="45">
        <v>16</v>
      </c>
      <c r="I5" s="51">
        <f t="shared" si="1"/>
        <v>1</v>
      </c>
      <c r="J5" s="52">
        <f t="shared" si="2"/>
        <v>2.69</v>
      </c>
      <c r="K5" s="41">
        <f t="shared" si="3"/>
        <v>2.69</v>
      </c>
    </row>
    <row r="6" spans="1:14" ht="15" x14ac:dyDescent="0.25">
      <c r="A6" s="24" t="s">
        <v>12</v>
      </c>
      <c r="B6" s="11">
        <v>32</v>
      </c>
      <c r="C6" s="11">
        <v>46</v>
      </c>
      <c r="D6" s="11">
        <v>45</v>
      </c>
      <c r="E6" s="11">
        <v>50</v>
      </c>
      <c r="F6" s="11">
        <v>38</v>
      </c>
      <c r="G6" s="23">
        <f t="shared" si="0"/>
        <v>4.2200000000000006</v>
      </c>
      <c r="H6" s="45">
        <v>14</v>
      </c>
      <c r="I6" s="51">
        <f t="shared" si="1"/>
        <v>1</v>
      </c>
      <c r="J6" s="52">
        <f t="shared" si="2"/>
        <v>2.6100000000000003</v>
      </c>
      <c r="K6" s="54">
        <f t="shared" si="3"/>
        <v>2.6100000000000003</v>
      </c>
    </row>
    <row r="7" spans="1:14" ht="15" x14ac:dyDescent="0.25">
      <c r="A7" s="24" t="s">
        <v>13</v>
      </c>
      <c r="B7" s="11">
        <v>30</v>
      </c>
      <c r="C7" s="11">
        <v>48</v>
      </c>
      <c r="D7" s="11">
        <v>49</v>
      </c>
      <c r="E7" s="11">
        <v>35</v>
      </c>
      <c r="F7" s="11">
        <v>44</v>
      </c>
      <c r="G7" s="23">
        <f t="shared" si="0"/>
        <v>4.12</v>
      </c>
      <c r="H7" s="45">
        <v>22</v>
      </c>
      <c r="I7" s="51">
        <f t="shared" si="1"/>
        <v>2.2000000000000002</v>
      </c>
      <c r="J7" s="52">
        <f t="shared" si="2"/>
        <v>3.16</v>
      </c>
      <c r="K7" s="41">
        <f t="shared" si="3"/>
        <v>3.16</v>
      </c>
    </row>
    <row r="8" spans="1:14" ht="15" x14ac:dyDescent="0.25">
      <c r="A8" s="24" t="s">
        <v>14</v>
      </c>
      <c r="B8" s="11">
        <v>42</v>
      </c>
      <c r="C8" s="11">
        <v>46</v>
      </c>
      <c r="D8" s="11">
        <v>48</v>
      </c>
      <c r="E8" s="11">
        <v>50</v>
      </c>
      <c r="F8" s="11">
        <v>50</v>
      </c>
      <c r="G8" s="23">
        <f t="shared" si="0"/>
        <v>4.7200000000000006</v>
      </c>
      <c r="H8" s="45">
        <v>34.5</v>
      </c>
      <c r="I8" s="51">
        <f t="shared" si="1"/>
        <v>3.45</v>
      </c>
      <c r="J8" s="52">
        <f t="shared" si="2"/>
        <v>4.0850000000000009</v>
      </c>
      <c r="K8" s="54">
        <f t="shared" si="3"/>
        <v>4.0850000000000009</v>
      </c>
    </row>
    <row r="9" spans="1:14" ht="15" x14ac:dyDescent="0.25">
      <c r="A9" s="24" t="s">
        <v>15</v>
      </c>
      <c r="B9" s="11">
        <v>37</v>
      </c>
      <c r="C9" s="11">
        <v>33</v>
      </c>
      <c r="D9" s="11">
        <v>48</v>
      </c>
      <c r="E9" s="11">
        <v>40</v>
      </c>
      <c r="F9" s="11">
        <v>33</v>
      </c>
      <c r="G9" s="23">
        <f t="shared" si="0"/>
        <v>3.8200000000000003</v>
      </c>
      <c r="H9" s="45">
        <v>21.5</v>
      </c>
      <c r="I9" s="51">
        <f t="shared" si="1"/>
        <v>2.15</v>
      </c>
      <c r="J9" s="52">
        <f t="shared" si="2"/>
        <v>2.9850000000000003</v>
      </c>
      <c r="K9" s="54">
        <f t="shared" si="3"/>
        <v>2.9850000000000003</v>
      </c>
    </row>
    <row r="10" spans="1:14" ht="15" x14ac:dyDescent="0.25">
      <c r="A10" s="24" t="s">
        <v>16</v>
      </c>
      <c r="B10" s="11">
        <v>35</v>
      </c>
      <c r="C10" s="11">
        <v>42</v>
      </c>
      <c r="D10" s="11">
        <v>46</v>
      </c>
      <c r="E10" s="11">
        <v>50</v>
      </c>
      <c r="F10" s="11">
        <v>47</v>
      </c>
      <c r="G10" s="23">
        <f t="shared" si="0"/>
        <v>4.4000000000000004</v>
      </c>
      <c r="H10" s="45">
        <v>34.5</v>
      </c>
      <c r="I10" s="51">
        <f t="shared" si="1"/>
        <v>3.45</v>
      </c>
      <c r="J10" s="52">
        <f t="shared" si="2"/>
        <v>3.9250000000000003</v>
      </c>
      <c r="K10" s="41">
        <f t="shared" si="3"/>
        <v>3.9250000000000003</v>
      </c>
    </row>
    <row r="11" spans="1:14" ht="15" x14ac:dyDescent="0.25">
      <c r="A11" s="24" t="s">
        <v>17</v>
      </c>
      <c r="B11" s="11">
        <v>42</v>
      </c>
      <c r="C11" s="11">
        <v>46</v>
      </c>
      <c r="D11" s="11">
        <v>46</v>
      </c>
      <c r="E11" s="11">
        <v>35</v>
      </c>
      <c r="F11" s="11">
        <v>30</v>
      </c>
      <c r="G11" s="23">
        <f t="shared" si="0"/>
        <v>3.9799999999999995</v>
      </c>
      <c r="H11" s="45">
        <v>17.5</v>
      </c>
      <c r="I11" s="51">
        <f t="shared" si="1"/>
        <v>1</v>
      </c>
      <c r="J11" s="52">
        <f t="shared" si="2"/>
        <v>2.4899999999999998</v>
      </c>
      <c r="K11" s="54">
        <f t="shared" si="3"/>
        <v>2.4899999999999998</v>
      </c>
    </row>
    <row r="12" spans="1:14" ht="15" x14ac:dyDescent="0.25">
      <c r="A12" s="24" t="s">
        <v>18</v>
      </c>
      <c r="B12" s="11">
        <v>30</v>
      </c>
      <c r="C12" s="11">
        <v>48</v>
      </c>
      <c r="D12" s="11">
        <v>43</v>
      </c>
      <c r="E12" s="11">
        <v>50</v>
      </c>
      <c r="F12" s="11">
        <v>33</v>
      </c>
      <c r="G12" s="23">
        <f t="shared" si="0"/>
        <v>4.08</v>
      </c>
      <c r="H12" s="45">
        <v>18.5</v>
      </c>
      <c r="I12" s="51">
        <f t="shared" si="1"/>
        <v>1</v>
      </c>
      <c r="J12" s="52">
        <f t="shared" si="2"/>
        <v>2.54</v>
      </c>
      <c r="K12" s="41">
        <f t="shared" si="3"/>
        <v>2.54</v>
      </c>
    </row>
    <row r="13" spans="1:14" ht="15" x14ac:dyDescent="0.25">
      <c r="A13" s="24" t="s">
        <v>19</v>
      </c>
      <c r="B13" s="11">
        <v>36</v>
      </c>
      <c r="C13" s="11">
        <v>45</v>
      </c>
      <c r="D13" s="11">
        <v>44</v>
      </c>
      <c r="E13" s="11">
        <v>40</v>
      </c>
      <c r="F13" s="11">
        <v>45</v>
      </c>
      <c r="G13" s="23">
        <f t="shared" si="0"/>
        <v>4.2</v>
      </c>
      <c r="H13" s="45">
        <v>15</v>
      </c>
      <c r="I13" s="51">
        <f t="shared" si="1"/>
        <v>1</v>
      </c>
      <c r="J13" s="52">
        <f t="shared" ref="J13:J42" si="4">IF(G13="-","nincs",IF(I13="nincs","nincs",(G13+VALUE(I13))/2))</f>
        <v>2.6</v>
      </c>
      <c r="K13" s="54">
        <f t="shared" ref="K13:K42" si="5">J13</f>
        <v>2.6</v>
      </c>
    </row>
    <row r="14" spans="1:14" ht="15" x14ac:dyDescent="0.25">
      <c r="A14" s="24" t="s">
        <v>20</v>
      </c>
      <c r="B14" s="11">
        <v>22</v>
      </c>
      <c r="C14" s="11">
        <v>46</v>
      </c>
      <c r="D14" s="11">
        <v>41</v>
      </c>
      <c r="E14" s="11">
        <v>50</v>
      </c>
      <c r="F14" s="11">
        <v>42</v>
      </c>
      <c r="G14" s="23">
        <f t="shared" si="0"/>
        <v>4.0200000000000005</v>
      </c>
      <c r="H14" s="45">
        <v>24.5</v>
      </c>
      <c r="I14" s="51">
        <f t="shared" si="1"/>
        <v>2.4500000000000002</v>
      </c>
      <c r="J14" s="52">
        <f t="shared" si="4"/>
        <v>3.2350000000000003</v>
      </c>
      <c r="K14" s="41">
        <f t="shared" si="5"/>
        <v>3.2350000000000003</v>
      </c>
    </row>
    <row r="15" spans="1:14" ht="15" x14ac:dyDescent="0.25">
      <c r="A15" s="24" t="s">
        <v>21</v>
      </c>
      <c r="B15" s="11">
        <v>30</v>
      </c>
      <c r="C15" s="11">
        <v>46</v>
      </c>
      <c r="D15" s="11">
        <v>44</v>
      </c>
      <c r="E15" s="11">
        <v>50</v>
      </c>
      <c r="F15" s="11">
        <v>47</v>
      </c>
      <c r="G15" s="23">
        <f t="shared" si="0"/>
        <v>4.34</v>
      </c>
      <c r="H15" s="45">
        <v>4</v>
      </c>
      <c r="I15" s="51">
        <f t="shared" si="1"/>
        <v>1</v>
      </c>
      <c r="J15" s="52">
        <f t="shared" si="4"/>
        <v>2.67</v>
      </c>
      <c r="K15" s="54">
        <f t="shared" si="5"/>
        <v>2.67</v>
      </c>
    </row>
    <row r="16" spans="1:14" ht="15" x14ac:dyDescent="0.25">
      <c r="A16" s="24" t="s">
        <v>22</v>
      </c>
      <c r="B16" s="11">
        <v>32</v>
      </c>
      <c r="C16" s="11">
        <v>48</v>
      </c>
      <c r="D16" s="11">
        <v>45</v>
      </c>
      <c r="E16" s="11">
        <v>35</v>
      </c>
      <c r="F16" s="11">
        <v>44</v>
      </c>
      <c r="G16" s="23">
        <f t="shared" si="0"/>
        <v>4.08</v>
      </c>
      <c r="H16" s="31">
        <v>31.5</v>
      </c>
      <c r="I16" s="51">
        <f t="shared" si="1"/>
        <v>3.1500000000000004</v>
      </c>
      <c r="J16" s="52">
        <f t="shared" si="4"/>
        <v>3.6150000000000002</v>
      </c>
      <c r="K16" s="41">
        <f t="shared" si="5"/>
        <v>3.6150000000000002</v>
      </c>
    </row>
    <row r="17" spans="1:11" ht="15" x14ac:dyDescent="0.25">
      <c r="A17" s="24" t="s">
        <v>23</v>
      </c>
      <c r="B17" s="11">
        <v>30</v>
      </c>
      <c r="C17" s="11">
        <v>46</v>
      </c>
      <c r="D17" s="11">
        <v>44</v>
      </c>
      <c r="E17" s="11">
        <v>35</v>
      </c>
      <c r="F17" s="11">
        <v>48</v>
      </c>
      <c r="G17" s="23">
        <f t="shared" si="0"/>
        <v>4.0600000000000005</v>
      </c>
      <c r="H17" s="45">
        <v>16.5</v>
      </c>
      <c r="I17" s="51">
        <f t="shared" si="1"/>
        <v>1</v>
      </c>
      <c r="J17" s="52">
        <f t="shared" si="4"/>
        <v>2.5300000000000002</v>
      </c>
      <c r="K17" s="54">
        <f t="shared" si="5"/>
        <v>2.5300000000000002</v>
      </c>
    </row>
    <row r="18" spans="1:11" ht="15" x14ac:dyDescent="0.25">
      <c r="A18" s="24" t="s">
        <v>24</v>
      </c>
      <c r="B18" s="11">
        <v>17</v>
      </c>
      <c r="C18" s="11">
        <v>45</v>
      </c>
      <c r="D18" s="11">
        <v>48</v>
      </c>
      <c r="E18" s="11">
        <v>35</v>
      </c>
      <c r="F18" s="11">
        <v>40</v>
      </c>
      <c r="G18" s="23">
        <f t="shared" si="0"/>
        <v>3.7</v>
      </c>
      <c r="H18" s="45">
        <v>10</v>
      </c>
      <c r="I18" s="51">
        <f t="shared" si="1"/>
        <v>1</v>
      </c>
      <c r="J18" s="52">
        <f t="shared" si="4"/>
        <v>2.35</v>
      </c>
      <c r="K18" s="54">
        <f t="shared" si="5"/>
        <v>2.35</v>
      </c>
    </row>
    <row r="19" spans="1:11" ht="15" x14ac:dyDescent="0.25">
      <c r="A19" s="24" t="s">
        <v>25</v>
      </c>
      <c r="B19" s="11">
        <v>30</v>
      </c>
      <c r="C19" s="11">
        <v>43</v>
      </c>
      <c r="D19" s="11">
        <v>40</v>
      </c>
      <c r="E19" s="11">
        <v>30</v>
      </c>
      <c r="F19" s="11">
        <v>28</v>
      </c>
      <c r="G19" s="23">
        <f t="shared" si="0"/>
        <v>3.4200000000000004</v>
      </c>
      <c r="H19" s="45">
        <v>9</v>
      </c>
      <c r="I19" s="51">
        <f t="shared" si="1"/>
        <v>1</v>
      </c>
      <c r="J19" s="52">
        <f t="shared" si="4"/>
        <v>2.21</v>
      </c>
      <c r="K19" s="41">
        <f t="shared" si="5"/>
        <v>2.21</v>
      </c>
    </row>
    <row r="20" spans="1:11" ht="15" x14ac:dyDescent="0.25">
      <c r="A20" s="24" t="s">
        <v>26</v>
      </c>
      <c r="B20" s="11">
        <v>30</v>
      </c>
      <c r="C20" s="11">
        <v>50</v>
      </c>
      <c r="D20" s="11">
        <v>43</v>
      </c>
      <c r="E20" s="11">
        <v>50</v>
      </c>
      <c r="F20" s="11">
        <v>50</v>
      </c>
      <c r="G20" s="23">
        <f t="shared" si="0"/>
        <v>4.46</v>
      </c>
      <c r="H20" s="45">
        <v>12.5</v>
      </c>
      <c r="I20" s="51">
        <f t="shared" si="1"/>
        <v>1</v>
      </c>
      <c r="J20" s="52">
        <f t="shared" si="4"/>
        <v>2.73</v>
      </c>
      <c r="K20" s="54">
        <f t="shared" si="5"/>
        <v>2.73</v>
      </c>
    </row>
    <row r="21" spans="1:11" ht="15" x14ac:dyDescent="0.25">
      <c r="A21" s="24" t="s">
        <v>27</v>
      </c>
      <c r="B21" s="11">
        <v>32</v>
      </c>
      <c r="C21" s="11">
        <v>46</v>
      </c>
      <c r="D21" s="11">
        <v>39</v>
      </c>
      <c r="E21" s="11">
        <v>50</v>
      </c>
      <c r="F21" s="11">
        <v>44</v>
      </c>
      <c r="G21" s="23">
        <f t="shared" si="0"/>
        <v>4.2200000000000006</v>
      </c>
      <c r="H21" s="45">
        <v>20.5</v>
      </c>
      <c r="I21" s="51">
        <f t="shared" si="1"/>
        <v>2.0500000000000003</v>
      </c>
      <c r="J21" s="52">
        <f t="shared" si="4"/>
        <v>3.1350000000000007</v>
      </c>
      <c r="K21" s="41">
        <f t="shared" si="5"/>
        <v>3.1350000000000007</v>
      </c>
    </row>
    <row r="22" spans="1:11" ht="15" x14ac:dyDescent="0.25">
      <c r="A22" s="24" t="s">
        <v>28</v>
      </c>
      <c r="B22" s="11">
        <v>36</v>
      </c>
      <c r="C22" s="11">
        <v>50</v>
      </c>
      <c r="D22" s="11">
        <v>45</v>
      </c>
      <c r="E22" s="11">
        <v>50</v>
      </c>
      <c r="F22" s="11">
        <v>50</v>
      </c>
      <c r="G22" s="23">
        <f t="shared" si="0"/>
        <v>4.62</v>
      </c>
      <c r="H22" s="45">
        <v>24.5</v>
      </c>
      <c r="I22" s="51">
        <f t="shared" si="1"/>
        <v>2.4500000000000002</v>
      </c>
      <c r="J22" s="52">
        <f t="shared" si="4"/>
        <v>3.5350000000000001</v>
      </c>
      <c r="K22" s="54">
        <f t="shared" si="5"/>
        <v>3.5350000000000001</v>
      </c>
    </row>
    <row r="23" spans="1:11" ht="15" x14ac:dyDescent="0.25">
      <c r="A23" s="24" t="s">
        <v>29</v>
      </c>
      <c r="B23" s="11">
        <v>20</v>
      </c>
      <c r="C23" s="11">
        <v>45</v>
      </c>
      <c r="D23" s="11">
        <v>43</v>
      </c>
      <c r="E23" s="11">
        <v>40</v>
      </c>
      <c r="F23" s="11">
        <v>38</v>
      </c>
      <c r="G23" s="23">
        <f t="shared" si="0"/>
        <v>3.72</v>
      </c>
      <c r="H23" s="45">
        <v>15.5</v>
      </c>
      <c r="I23" s="51">
        <f t="shared" si="1"/>
        <v>1</v>
      </c>
      <c r="J23" s="52">
        <f t="shared" si="4"/>
        <v>2.3600000000000003</v>
      </c>
      <c r="K23" s="41">
        <f t="shared" si="5"/>
        <v>2.3600000000000003</v>
      </c>
    </row>
    <row r="24" spans="1:11" ht="15" x14ac:dyDescent="0.25">
      <c r="A24" s="24" t="s">
        <v>30</v>
      </c>
      <c r="B24" s="11">
        <v>35</v>
      </c>
      <c r="C24" s="11">
        <v>50</v>
      </c>
      <c r="D24" s="11">
        <v>50</v>
      </c>
      <c r="E24" s="11">
        <v>45</v>
      </c>
      <c r="F24" s="11">
        <v>42</v>
      </c>
      <c r="G24" s="23">
        <f t="shared" si="0"/>
        <v>4.4399999999999995</v>
      </c>
      <c r="H24" s="45">
        <v>34</v>
      </c>
      <c r="I24" s="51">
        <f t="shared" si="1"/>
        <v>3.4000000000000004</v>
      </c>
      <c r="J24" s="52">
        <f t="shared" si="4"/>
        <v>3.92</v>
      </c>
      <c r="K24" s="54">
        <f t="shared" si="5"/>
        <v>3.92</v>
      </c>
    </row>
    <row r="25" spans="1:11" ht="15" x14ac:dyDescent="0.25">
      <c r="A25" s="24" t="s">
        <v>31</v>
      </c>
      <c r="B25" s="11">
        <v>20</v>
      </c>
      <c r="C25" s="11">
        <v>45</v>
      </c>
      <c r="D25" s="11">
        <v>41</v>
      </c>
      <c r="E25" s="11">
        <v>40</v>
      </c>
      <c r="F25" s="11">
        <v>38</v>
      </c>
      <c r="G25" s="23">
        <f t="shared" si="0"/>
        <v>3.6799999999999997</v>
      </c>
      <c r="H25" s="45">
        <v>24.5</v>
      </c>
      <c r="I25" s="51">
        <f t="shared" si="1"/>
        <v>2.4500000000000002</v>
      </c>
      <c r="J25" s="52">
        <f t="shared" si="4"/>
        <v>3.0649999999999999</v>
      </c>
      <c r="K25" s="41">
        <f t="shared" si="5"/>
        <v>3.0649999999999999</v>
      </c>
    </row>
    <row r="26" spans="1:11" ht="15" x14ac:dyDescent="0.25">
      <c r="A26" s="24" t="s">
        <v>32</v>
      </c>
      <c r="B26" s="11">
        <v>40</v>
      </c>
      <c r="C26" s="11">
        <v>45</v>
      </c>
      <c r="D26" s="11">
        <v>45</v>
      </c>
      <c r="E26" s="11">
        <v>40</v>
      </c>
      <c r="F26" s="11">
        <v>35</v>
      </c>
      <c r="G26" s="23">
        <f t="shared" si="0"/>
        <v>4.0999999999999996</v>
      </c>
      <c r="H26" s="45">
        <v>14</v>
      </c>
      <c r="I26" s="51">
        <f t="shared" si="1"/>
        <v>1</v>
      </c>
      <c r="J26" s="52">
        <f t="shared" si="4"/>
        <v>2.5499999999999998</v>
      </c>
      <c r="K26" s="54">
        <f t="shared" si="5"/>
        <v>2.5499999999999998</v>
      </c>
    </row>
    <row r="27" spans="1:11" ht="15" x14ac:dyDescent="0.25">
      <c r="A27" s="24" t="s">
        <v>33</v>
      </c>
      <c r="B27" s="11">
        <v>40</v>
      </c>
      <c r="C27" s="11">
        <v>50</v>
      </c>
      <c r="D27" s="11">
        <v>49</v>
      </c>
      <c r="E27" s="11">
        <v>45</v>
      </c>
      <c r="F27" s="11">
        <v>49</v>
      </c>
      <c r="G27" s="23">
        <f t="shared" si="0"/>
        <v>4.66</v>
      </c>
      <c r="H27" s="45">
        <v>32.5</v>
      </c>
      <c r="I27" s="51">
        <f t="shared" si="1"/>
        <v>3.25</v>
      </c>
      <c r="J27" s="52">
        <f t="shared" si="4"/>
        <v>3.9550000000000001</v>
      </c>
      <c r="K27" s="54">
        <f t="shared" si="5"/>
        <v>3.9550000000000001</v>
      </c>
    </row>
    <row r="28" spans="1:11" ht="15" x14ac:dyDescent="0.25">
      <c r="A28" s="24" t="s">
        <v>34</v>
      </c>
      <c r="B28" s="11">
        <v>37</v>
      </c>
      <c r="C28" s="11">
        <v>43</v>
      </c>
      <c r="D28" s="11">
        <v>48</v>
      </c>
      <c r="E28" s="11">
        <v>50</v>
      </c>
      <c r="F28" s="11">
        <v>50</v>
      </c>
      <c r="G28" s="23">
        <f t="shared" si="0"/>
        <v>4.5600000000000005</v>
      </c>
      <c r="H28" s="45">
        <v>31.5</v>
      </c>
      <c r="I28" s="51">
        <f t="shared" si="1"/>
        <v>3.1500000000000004</v>
      </c>
      <c r="J28" s="52">
        <f t="shared" si="4"/>
        <v>3.8550000000000004</v>
      </c>
      <c r="K28" s="41">
        <f t="shared" si="5"/>
        <v>3.8550000000000004</v>
      </c>
    </row>
    <row r="29" spans="1:11" ht="15" x14ac:dyDescent="0.25">
      <c r="A29" s="24" t="s">
        <v>35</v>
      </c>
      <c r="B29" s="11">
        <v>35</v>
      </c>
      <c r="C29" s="11">
        <v>50</v>
      </c>
      <c r="D29" s="11">
        <v>46</v>
      </c>
      <c r="E29" s="11">
        <v>50</v>
      </c>
      <c r="F29" s="11">
        <v>48</v>
      </c>
      <c r="G29" s="23">
        <f t="shared" si="0"/>
        <v>4.58</v>
      </c>
      <c r="H29" s="45">
        <v>10</v>
      </c>
      <c r="I29" s="51">
        <f t="shared" si="1"/>
        <v>1</v>
      </c>
      <c r="J29" s="52">
        <f t="shared" si="4"/>
        <v>2.79</v>
      </c>
      <c r="K29" s="54">
        <f t="shared" si="5"/>
        <v>2.79</v>
      </c>
    </row>
    <row r="30" spans="1:11" ht="15" x14ac:dyDescent="0.25">
      <c r="A30" s="24" t="s">
        <v>36</v>
      </c>
      <c r="B30" s="11"/>
      <c r="C30" s="11">
        <v>45</v>
      </c>
      <c r="D30" s="11">
        <v>44</v>
      </c>
      <c r="E30" s="11">
        <v>40</v>
      </c>
      <c r="F30" s="11">
        <v>44</v>
      </c>
      <c r="G30" s="23" t="str">
        <f t="shared" si="0"/>
        <v>-</v>
      </c>
      <c r="H30" s="45">
        <v>24.5</v>
      </c>
      <c r="I30" s="51">
        <f t="shared" si="1"/>
        <v>2.4500000000000002</v>
      </c>
      <c r="J30" s="52" t="str">
        <f t="shared" si="4"/>
        <v>nincs</v>
      </c>
      <c r="K30" s="41" t="str">
        <f t="shared" si="5"/>
        <v>nincs</v>
      </c>
    </row>
    <row r="31" spans="1:11" ht="15" x14ac:dyDescent="0.25">
      <c r="A31" s="24" t="s">
        <v>37</v>
      </c>
      <c r="B31" s="11">
        <v>27</v>
      </c>
      <c r="C31" s="11">
        <v>50</v>
      </c>
      <c r="D31" s="11">
        <v>43</v>
      </c>
      <c r="E31" s="11">
        <v>50</v>
      </c>
      <c r="F31" s="11">
        <v>48</v>
      </c>
      <c r="G31" s="23">
        <f t="shared" si="0"/>
        <v>4.3600000000000003</v>
      </c>
      <c r="H31" s="45">
        <v>32.5</v>
      </c>
      <c r="I31" s="51">
        <f t="shared" si="1"/>
        <v>3.25</v>
      </c>
      <c r="J31" s="52">
        <f t="shared" si="4"/>
        <v>3.8050000000000002</v>
      </c>
      <c r="K31" s="54">
        <f t="shared" si="5"/>
        <v>3.8050000000000002</v>
      </c>
    </row>
    <row r="32" spans="1:11" ht="15" x14ac:dyDescent="0.25">
      <c r="A32" s="24" t="s">
        <v>38</v>
      </c>
      <c r="B32" s="11">
        <v>32</v>
      </c>
      <c r="C32" s="11">
        <v>48</v>
      </c>
      <c r="D32" s="11">
        <v>50</v>
      </c>
      <c r="E32" s="11">
        <v>40</v>
      </c>
      <c r="F32" s="11">
        <v>46</v>
      </c>
      <c r="G32" s="23">
        <f t="shared" si="0"/>
        <v>4.32</v>
      </c>
      <c r="H32" s="45">
        <v>37</v>
      </c>
      <c r="I32" s="51">
        <f t="shared" si="1"/>
        <v>3.7</v>
      </c>
      <c r="J32" s="52">
        <f t="shared" si="4"/>
        <v>4.01</v>
      </c>
      <c r="K32" s="41">
        <f t="shared" si="5"/>
        <v>4.01</v>
      </c>
    </row>
    <row r="33" spans="1:11" x14ac:dyDescent="0.2">
      <c r="A33" s="14"/>
      <c r="B33" s="14"/>
      <c r="C33" s="14"/>
      <c r="D33" s="14"/>
      <c r="E33" s="14"/>
      <c r="F33" s="14"/>
      <c r="G33" s="23" t="str">
        <f t="shared" si="0"/>
        <v>-</v>
      </c>
      <c r="H33" s="45"/>
      <c r="I33" s="51" t="str">
        <f t="shared" si="1"/>
        <v>nincs</v>
      </c>
      <c r="J33" s="52" t="str">
        <f t="shared" si="4"/>
        <v>nincs</v>
      </c>
      <c r="K33" s="54" t="str">
        <f t="shared" si="5"/>
        <v>nincs</v>
      </c>
    </row>
    <row r="34" spans="1:11" x14ac:dyDescent="0.2">
      <c r="A34" s="14"/>
      <c r="B34" s="14"/>
      <c r="C34" s="14"/>
      <c r="D34" s="14"/>
      <c r="E34" s="14"/>
      <c r="F34" s="14"/>
      <c r="G34" s="23" t="str">
        <f t="shared" si="0"/>
        <v>-</v>
      </c>
      <c r="H34" s="45"/>
      <c r="I34" s="51" t="str">
        <f t="shared" si="1"/>
        <v>nincs</v>
      </c>
      <c r="J34" s="52" t="str">
        <f t="shared" si="4"/>
        <v>nincs</v>
      </c>
      <c r="K34" s="41" t="str">
        <f t="shared" si="5"/>
        <v>nincs</v>
      </c>
    </row>
    <row r="35" spans="1:11" x14ac:dyDescent="0.2">
      <c r="A35" s="14"/>
      <c r="B35" s="14"/>
      <c r="C35" s="14"/>
      <c r="D35" s="14"/>
      <c r="E35" s="14"/>
      <c r="F35" s="14"/>
      <c r="G35" s="23" t="str">
        <f t="shared" si="0"/>
        <v>-</v>
      </c>
      <c r="H35" s="45"/>
      <c r="I35" s="51" t="str">
        <f t="shared" si="1"/>
        <v>nincs</v>
      </c>
      <c r="J35" s="52" t="str">
        <f t="shared" si="4"/>
        <v>nincs</v>
      </c>
      <c r="K35" s="54" t="str">
        <f t="shared" si="5"/>
        <v>nincs</v>
      </c>
    </row>
    <row r="36" spans="1:11" x14ac:dyDescent="0.2">
      <c r="A36" s="14"/>
      <c r="B36" s="14"/>
      <c r="C36" s="14"/>
      <c r="D36" s="14"/>
      <c r="E36" s="14"/>
      <c r="F36" s="14"/>
      <c r="G36" s="23" t="str">
        <f t="shared" si="0"/>
        <v>-</v>
      </c>
      <c r="H36" s="45"/>
      <c r="I36" s="51" t="str">
        <f t="shared" si="1"/>
        <v>nincs</v>
      </c>
      <c r="J36" s="52" t="str">
        <f t="shared" si="4"/>
        <v>nincs</v>
      </c>
      <c r="K36" s="54" t="str">
        <f t="shared" si="5"/>
        <v>nincs</v>
      </c>
    </row>
    <row r="37" spans="1:11" x14ac:dyDescent="0.2">
      <c r="A37" s="14"/>
      <c r="B37" s="14"/>
      <c r="C37" s="14"/>
      <c r="D37" s="14"/>
      <c r="E37" s="14"/>
      <c r="F37" s="14"/>
      <c r="G37" s="23" t="str">
        <f t="shared" si="0"/>
        <v>-</v>
      </c>
      <c r="H37" s="45"/>
      <c r="I37" s="51" t="str">
        <f t="shared" si="1"/>
        <v>nincs</v>
      </c>
      <c r="J37" s="52" t="str">
        <f t="shared" si="4"/>
        <v>nincs</v>
      </c>
      <c r="K37" s="41" t="str">
        <f t="shared" si="5"/>
        <v>nincs</v>
      </c>
    </row>
    <row r="38" spans="1:11" x14ac:dyDescent="0.2">
      <c r="A38" s="14"/>
      <c r="B38" s="14"/>
      <c r="C38" s="14"/>
      <c r="D38" s="14"/>
      <c r="E38" s="14"/>
      <c r="F38" s="14"/>
      <c r="G38" s="23" t="str">
        <f t="shared" si="0"/>
        <v>-</v>
      </c>
      <c r="H38" s="45"/>
      <c r="I38" s="51" t="str">
        <f t="shared" si="1"/>
        <v>nincs</v>
      </c>
      <c r="J38" s="52" t="str">
        <f t="shared" si="4"/>
        <v>nincs</v>
      </c>
      <c r="K38" s="54" t="str">
        <f t="shared" si="5"/>
        <v>nincs</v>
      </c>
    </row>
    <row r="39" spans="1:11" x14ac:dyDescent="0.2">
      <c r="A39" s="14"/>
      <c r="B39" s="14"/>
      <c r="C39" s="14"/>
      <c r="D39" s="14"/>
      <c r="E39" s="14"/>
      <c r="F39" s="14"/>
      <c r="G39" s="23" t="str">
        <f t="shared" si="0"/>
        <v>-</v>
      </c>
      <c r="H39" s="45"/>
      <c r="I39" s="51" t="str">
        <f t="shared" si="1"/>
        <v>nincs</v>
      </c>
      <c r="J39" s="52" t="str">
        <f t="shared" si="4"/>
        <v>nincs</v>
      </c>
      <c r="K39" s="41" t="str">
        <f t="shared" si="5"/>
        <v>nincs</v>
      </c>
    </row>
    <row r="40" spans="1:11" x14ac:dyDescent="0.2">
      <c r="A40" s="14"/>
      <c r="B40" s="14"/>
      <c r="C40" s="14"/>
      <c r="D40" s="14"/>
      <c r="E40" s="14"/>
      <c r="F40" s="14"/>
      <c r="G40" s="23" t="str">
        <f t="shared" si="0"/>
        <v>-</v>
      </c>
      <c r="H40" s="45"/>
      <c r="I40" s="51" t="str">
        <f t="shared" si="1"/>
        <v>nincs</v>
      </c>
      <c r="J40" s="52" t="str">
        <f t="shared" si="4"/>
        <v>nincs</v>
      </c>
      <c r="K40" s="54" t="str">
        <f t="shared" si="5"/>
        <v>nincs</v>
      </c>
    </row>
    <row r="41" spans="1:11" x14ac:dyDescent="0.2">
      <c r="A41" s="14"/>
      <c r="B41" s="14"/>
      <c r="C41" s="14"/>
      <c r="D41" s="14"/>
      <c r="E41" s="14"/>
      <c r="F41" s="14"/>
      <c r="G41" s="23" t="str">
        <f t="shared" si="0"/>
        <v>-</v>
      </c>
      <c r="H41" s="45"/>
      <c r="I41" s="51" t="str">
        <f t="shared" si="1"/>
        <v>nincs</v>
      </c>
      <c r="J41" s="52" t="str">
        <f t="shared" si="4"/>
        <v>nincs</v>
      </c>
      <c r="K41" s="41" t="str">
        <f t="shared" si="5"/>
        <v>nincs</v>
      </c>
    </row>
    <row r="42" spans="1:11" ht="13.5" thickBot="1" x14ac:dyDescent="0.25">
      <c r="A42" s="14"/>
      <c r="B42" s="14"/>
      <c r="C42" s="14"/>
      <c r="D42" s="14"/>
      <c r="E42" s="14"/>
      <c r="F42" s="14"/>
      <c r="G42" s="23" t="str">
        <f t="shared" si="0"/>
        <v>-</v>
      </c>
      <c r="H42" s="45"/>
      <c r="I42" s="51" t="str">
        <f t="shared" si="1"/>
        <v>nincs</v>
      </c>
      <c r="J42" s="52" t="str">
        <f t="shared" si="4"/>
        <v>nincs</v>
      </c>
      <c r="K42" s="54" t="str">
        <f t="shared" si="5"/>
        <v>nincs</v>
      </c>
    </row>
    <row r="43" spans="1:11" x14ac:dyDescent="0.2">
      <c r="B43" s="4">
        <f>AVERAGE(B4:B42)</f>
        <v>31.821428571428573</v>
      </c>
      <c r="C43" s="4">
        <f t="shared" ref="C43:J43" si="6">AVERAGE(C4:C42)</f>
        <v>46.137931034482762</v>
      </c>
      <c r="D43" s="4">
        <f t="shared" si="6"/>
        <v>44.96551724137931</v>
      </c>
      <c r="E43" s="4">
        <f t="shared" si="6"/>
        <v>43.275862068965516</v>
      </c>
      <c r="F43" s="4">
        <f t="shared" si="6"/>
        <v>43.068965517241381</v>
      </c>
      <c r="G43" s="4">
        <f t="shared" si="6"/>
        <v>4.1885714285714277</v>
      </c>
      <c r="H43" s="49">
        <f t="shared" si="6"/>
        <v>21.327586206896552</v>
      </c>
      <c r="I43" s="4">
        <f t="shared" si="6"/>
        <v>1.9655172413793105</v>
      </c>
      <c r="J43" s="4">
        <f t="shared" si="6"/>
        <v>3.0683928571428578</v>
      </c>
      <c r="K43" s="4">
        <f t="shared" ref="K43" si="7">AVERAGE(K4:K42)</f>
        <v>3.0683928571428578</v>
      </c>
    </row>
    <row r="44" spans="1:11" ht="13.5" thickBot="1" x14ac:dyDescent="0.25">
      <c r="B44" s="1">
        <f>COUNTIF(B4:B42,"&gt;-0,00001")</f>
        <v>28</v>
      </c>
      <c r="C44" s="1">
        <f t="shared" ref="C44:F44" si="8">COUNTIF(C4:C42,"&gt;-0,00001")</f>
        <v>29</v>
      </c>
      <c r="D44" s="1">
        <f t="shared" si="8"/>
        <v>29</v>
      </c>
      <c r="E44" s="1">
        <f t="shared" si="8"/>
        <v>29</v>
      </c>
      <c r="F44" s="1">
        <f t="shared" si="8"/>
        <v>29</v>
      </c>
      <c r="G44" s="2"/>
      <c r="H44" s="1">
        <f>COUNTIF(H4:H42,"&gt;-0,00001")</f>
        <v>29</v>
      </c>
      <c r="I44" s="1">
        <f t="shared" ref="I44" si="9">COUNTIF(I4:I42,"&gt;-0,00001")</f>
        <v>29</v>
      </c>
      <c r="J44" s="3">
        <f>COUNTIF(J4:J42,"&gt;1,49")</f>
        <v>28</v>
      </c>
      <c r="K44" s="3">
        <f>COUNTIF(K4:K42,"&gt;1,49")</f>
        <v>28</v>
      </c>
    </row>
  </sheetData>
  <pageMargins left="0.75" right="0.75" top="1" bottom="1" header="0.5" footer="0.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BiomBSc összes</vt:lpstr>
      <vt:lpstr>BiomBSc összes módosított (2)</vt:lpstr>
      <vt:lpstr>BiomBSc 19</vt:lpstr>
      <vt:lpstr>BiomBSc 20</vt:lpstr>
      <vt:lpstr>BiomBSc 21</vt:lpstr>
      <vt:lpstr>környMSc</vt:lpstr>
      <vt:lpstr>'BiomBSc 19'!Nyomtatási_terület</vt:lpstr>
      <vt:lpstr>'BiomBSc 20'!Nyomtatási_terület</vt:lpstr>
      <vt:lpstr>'BiomBSc 21'!Nyomtatási_terület</vt:lpstr>
      <vt:lpstr>'BiomBSc összes'!Nyomtatási_terület</vt:lpstr>
      <vt:lpstr>'BiomBSc összes módosított (2)'!Nyomtatási_terület</vt:lpstr>
      <vt:lpstr>környMSc!Nyomtatási_terület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Dr Németh Áron</cp:lastModifiedBy>
  <cp:lastPrinted>2013-03-17T16:26:20Z</cp:lastPrinted>
  <dcterms:created xsi:type="dcterms:W3CDTF">2009-09-07T07:33:14Z</dcterms:created>
  <dcterms:modified xsi:type="dcterms:W3CDTF">2014-12-15T09:49:56Z</dcterms:modified>
</cp:coreProperties>
</file>